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hidePivotFieldList="1" defaultThemeVersion="124226"/>
  <mc:AlternateContent xmlns:mc="http://schemas.openxmlformats.org/markup-compatibility/2006">
    <mc:Choice Requires="x15">
      <x15ac:absPath xmlns:x15ac="http://schemas.microsoft.com/office/spreadsheetml/2010/11/ac" url="https://mitoyosoroban-my.sharepoint.com/personal/tsuboi_mitoyosoroban_onmicrosoft_com/Documents/デスクトップ/88カップ/88カップ2025/案内・申込/"/>
    </mc:Choice>
  </mc:AlternateContent>
  <xr:revisionPtr revIDLastSave="777" documentId="13_ncr:1_{53E775F9-0842-4BA1-B773-CB8604C2CAA3}" xr6:coauthVersionLast="47" xr6:coauthVersionMax="47" xr10:uidLastSave="{718BD961-8B18-43DE-8629-147EA1C38F44}"/>
  <bookViews>
    <workbookView xWindow="-108" yWindow="-108" windowWidth="23256" windowHeight="12576" xr2:uid="{00000000-000D-0000-FFFF-FFFF00000000}"/>
  </bookViews>
  <sheets>
    <sheet name="申込フォーマット①" sheetId="16" r:id="rId1"/>
    <sheet name="Sheet2" sheetId="2" state="hidden" r:id="rId2"/>
    <sheet name="Sheet1" sheetId="17" state="hidden"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2" i="16" l="1" a="1"/>
  <c r="H12" i="16" s="1"/>
  <c r="H13" i="16" a="1"/>
  <c r="H13" i="16" s="1"/>
  <c r="H14" i="16" a="1"/>
  <c r="H14" i="16" s="1"/>
  <c r="H15" i="16" a="1"/>
  <c r="H15" i="16" s="1"/>
  <c r="H16" i="16" a="1"/>
  <c r="H16" i="16" s="1"/>
  <c r="H17" i="16" a="1"/>
  <c r="H17" i="16" s="1"/>
  <c r="H18" i="16" a="1"/>
  <c r="H18" i="16" s="1"/>
  <c r="H19" i="16" a="1"/>
  <c r="H19" i="16" s="1"/>
  <c r="H20" i="16" a="1"/>
  <c r="H20" i="16" s="1"/>
  <c r="H21" i="16" a="1"/>
  <c r="H21" i="16"/>
  <c r="H22" i="16" a="1"/>
  <c r="H22" i="16" s="1"/>
  <c r="H23" i="16" a="1"/>
  <c r="H23" i="16" s="1"/>
  <c r="H24" i="16" a="1"/>
  <c r="H24" i="16" s="1"/>
  <c r="H25" i="16" a="1"/>
  <c r="H25" i="16" s="1"/>
  <c r="H26" i="16" a="1"/>
  <c r="H26" i="16" s="1"/>
  <c r="R16" i="16"/>
  <c r="N8" i="16"/>
  <c r="H27" i="16" l="1" a="1"/>
  <c r="H27" i="16" s="1"/>
  <c r="H28" i="16" a="1"/>
  <c r="H28" i="16" s="1"/>
  <c r="H29" i="16" a="1"/>
  <c r="H29" i="16" s="1"/>
  <c r="H30" i="16" a="1"/>
  <c r="H30" i="16" s="1"/>
  <c r="H31" i="16" a="1"/>
  <c r="H31" i="16" s="1"/>
  <c r="H32" i="16" a="1"/>
  <c r="H32" i="16" s="1"/>
  <c r="H33" i="16" a="1"/>
  <c r="H33" i="16" s="1"/>
  <c r="H34" i="16" a="1"/>
  <c r="H34" i="16" s="1"/>
  <c r="H35" i="16" a="1"/>
  <c r="H35" i="16" s="1"/>
  <c r="H36" i="16" a="1"/>
  <c r="H36" i="16" s="1"/>
  <c r="H37" i="16" a="1"/>
  <c r="H37" i="16" s="1"/>
  <c r="H38" i="16" a="1"/>
  <c r="H38" i="16" s="1"/>
  <c r="H39" i="16" a="1"/>
  <c r="H39" i="16" s="1"/>
  <c r="H40" i="16" a="1"/>
  <c r="H40" i="16" s="1"/>
  <c r="H41" i="16" a="1"/>
  <c r="H41" i="16" s="1"/>
  <c r="H42" i="16" a="1"/>
  <c r="H42" i="16" s="1"/>
  <c r="H43" i="16" a="1"/>
  <c r="H43" i="16" s="1"/>
  <c r="H44" i="16" a="1"/>
  <c r="H44" i="16" s="1"/>
  <c r="H45" i="16" a="1"/>
  <c r="H45" i="16" s="1"/>
  <c r="H46" i="16" a="1"/>
  <c r="H46" i="16" s="1"/>
  <c r="H47" i="16" a="1"/>
  <c r="H47" i="16" s="1"/>
  <c r="H48" i="16" a="1"/>
  <c r="H48" i="16" s="1"/>
  <c r="H49" i="16" a="1"/>
  <c r="H49" i="16" s="1"/>
  <c r="H50" i="16" a="1"/>
  <c r="H50" i="16" s="1"/>
  <c r="H51" i="16" a="1"/>
  <c r="H51" i="16" s="1"/>
  <c r="H52" i="16" a="1"/>
  <c r="H52" i="16" s="1"/>
  <c r="H53" i="16" a="1"/>
  <c r="H53" i="16" s="1"/>
  <c r="H54" i="16" a="1"/>
  <c r="H54" i="16" s="1"/>
  <c r="H55" i="16" a="1"/>
  <c r="H55" i="16" s="1"/>
  <c r="H56" i="16" a="1"/>
  <c r="H56" i="16" s="1"/>
  <c r="H57" i="16" a="1"/>
  <c r="H57" i="16" s="1"/>
  <c r="H58" i="16" a="1"/>
  <c r="H58" i="16" s="1"/>
  <c r="H59" i="16" a="1"/>
  <c r="H59" i="16" s="1"/>
  <c r="H60" i="16" a="1"/>
  <c r="H60" i="16" s="1"/>
  <c r="H61" i="16" a="1"/>
  <c r="H61" i="16" s="1"/>
  <c r="R14" i="16" l="1"/>
  <c r="P11" i="16"/>
  <c r="P10" i="16"/>
  <c r="P9" i="16"/>
  <c r="P8" i="16"/>
  <c r="N9" i="16" l="1"/>
  <c r="R9" i="16" s="1"/>
  <c r="N11" i="16"/>
  <c r="R11" i="16" s="1"/>
  <c r="N10" i="16"/>
  <c r="R10" i="16" s="1"/>
  <c r="R8" i="16"/>
  <c r="R12" i="16" l="1"/>
  <c r="Q19" i="1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壷井英貴</author>
    <author>user</author>
  </authors>
  <commentList>
    <comment ref="F8" authorId="0" shapeId="0" xr:uid="{26CDBDDA-73D3-47B0-918E-08E72111A862}">
      <text>
        <r>
          <rPr>
            <b/>
            <sz val="8"/>
            <color indexed="10"/>
            <rFont val="MS P ゴシック"/>
            <family val="3"/>
            <charset val="128"/>
          </rPr>
          <t xml:space="preserve">県名からご記入ください
</t>
        </r>
      </text>
    </comment>
    <comment ref="C11" authorId="0" shapeId="0" xr:uid="{798B1FC1-09F7-4663-81DE-44E3E53A5933}">
      <text>
        <r>
          <rPr>
            <b/>
            <sz val="8"/>
            <color indexed="10"/>
            <rFont val="MS P ゴシック"/>
            <family val="3"/>
            <charset val="128"/>
          </rPr>
          <t>直接入力せずに候補の中から選んでください。</t>
        </r>
      </text>
    </comment>
    <comment ref="D11" authorId="0" shapeId="0" xr:uid="{34E08ABD-CBA7-47A7-8E9D-400288349178}">
      <text>
        <r>
          <rPr>
            <b/>
            <sz val="8"/>
            <color indexed="10"/>
            <rFont val="MS P ゴシック"/>
            <family val="3"/>
            <charset val="128"/>
          </rPr>
          <t>直接入力せず候補の中から選んでください。</t>
        </r>
        <r>
          <rPr>
            <b/>
            <sz val="9"/>
            <color indexed="81"/>
            <rFont val="MS P ゴシック"/>
            <family val="3"/>
            <charset val="128"/>
          </rPr>
          <t xml:space="preserve">
</t>
        </r>
      </text>
    </comment>
    <comment ref="E11" authorId="0" shapeId="0" xr:uid="{CC60E14A-CCC1-4E5B-9769-30D07104AFDC}">
      <text>
        <r>
          <rPr>
            <b/>
            <sz val="8"/>
            <color indexed="10"/>
            <rFont val="MS P ゴシック"/>
            <family val="3"/>
            <charset val="128"/>
          </rPr>
          <t>直接入力せず候補の中から選んでください。</t>
        </r>
        <r>
          <rPr>
            <b/>
            <sz val="9"/>
            <color indexed="81"/>
            <rFont val="MS P ゴシック"/>
            <family val="3"/>
            <charset val="128"/>
          </rPr>
          <t xml:space="preserve">
</t>
        </r>
      </text>
    </comment>
    <comment ref="F11" authorId="1" shapeId="0" xr:uid="{13E038F1-0BBC-47D3-BCD1-CDB7BCB605DC}">
      <text>
        <r>
          <rPr>
            <b/>
            <sz val="8"/>
            <color indexed="10"/>
            <rFont val="ＭＳ Ｐゴシック"/>
            <family val="3"/>
            <charset val="128"/>
          </rPr>
          <t>名前の入力は次の手順でお願いします。
（▲はスペースです）
4文字の場合　○○▲○○
3文字の場合　○▲▲○○ or ○○▲▲○
5文字以上の場合　○○○○○
必ず昨年と同じ漢字で入力してください。
(名字等が昨年から変わっている場合は備考欄にその旨記載してください。)</t>
        </r>
      </text>
    </comment>
    <comment ref="G11" authorId="1" shapeId="0" xr:uid="{9E398112-B4D3-427B-919E-1B211DDA30C0}">
      <text>
        <r>
          <rPr>
            <b/>
            <sz val="8"/>
            <color indexed="10"/>
            <rFont val="ＭＳ Ｐゴシック"/>
            <family val="3"/>
            <charset val="128"/>
          </rPr>
          <t>全角ひらがな。名字と名前の間は一文字空けてください。</t>
        </r>
        <r>
          <rPr>
            <b/>
            <sz val="9"/>
            <color indexed="81"/>
            <rFont val="ＭＳ Ｐゴシック"/>
            <family val="3"/>
            <charset val="128"/>
          </rPr>
          <t xml:space="preserve">
　</t>
        </r>
      </text>
    </comment>
    <comment ref="H11" authorId="0" shapeId="0" xr:uid="{86E1DFEB-9226-431A-9036-0EC9FC96159A}">
      <text>
        <r>
          <rPr>
            <b/>
            <sz val="8"/>
            <color indexed="10"/>
            <rFont val="MS P ゴシック"/>
            <family val="3"/>
            <charset val="128"/>
          </rPr>
          <t>①昨年参加した選手で
②名前が(スペースも含め)正しく入力出来ていていれば
自動的に過去最高得点が表示されます。
それ以外の場合は「0」が表示されます。
①②を満たしているのに最高得点が表示されなかった場合はそのままにしておいてください。
表示された得点が違っている場合は実行委員会にお知らせください。</t>
        </r>
      </text>
    </comment>
    <comment ref="I11" authorId="0" shapeId="0" xr:uid="{44DEB80A-ABD1-43B3-862F-51798B313F1D}">
      <text>
        <r>
          <rPr>
            <b/>
            <sz val="8"/>
            <color indexed="10"/>
            <rFont val="MS P ゴシック"/>
            <family val="3"/>
            <charset val="128"/>
          </rPr>
          <t>今回が初出場の選手のみ「初」を選択してください</t>
        </r>
        <r>
          <rPr>
            <b/>
            <sz val="9"/>
            <color indexed="81"/>
            <rFont val="MS P ゴシック"/>
            <family val="3"/>
            <charset val="128"/>
          </rPr>
          <t xml:space="preserv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<sst xmlns="http://schemas.openxmlformats.org/spreadsheetml/2006/main" count="201" uniqueCount="191">
  <si>
    <t>名前</t>
    <rPh sb="0" eb="2">
      <t>ナマエ</t>
    </rPh>
    <phoneticPr fontId="2"/>
  </si>
  <si>
    <t>ふりがな</t>
    <phoneticPr fontId="2"/>
  </si>
  <si>
    <t>学年</t>
    <rPh sb="0" eb="2">
      <t>ガクネン</t>
    </rPh>
    <phoneticPr fontId="2"/>
  </si>
  <si>
    <t>参加部門</t>
    <rPh sb="0" eb="2">
      <t>サンカ</t>
    </rPh>
    <rPh sb="2" eb="4">
      <t>ブモン</t>
    </rPh>
    <phoneticPr fontId="2"/>
  </si>
  <si>
    <t>中学以上</t>
    <rPh sb="0" eb="2">
      <t>チュウガク</t>
    </rPh>
    <rPh sb="2" eb="4">
      <t>イジョウ</t>
    </rPh>
    <phoneticPr fontId="2"/>
  </si>
  <si>
    <t>×</t>
    <phoneticPr fontId="2"/>
  </si>
  <si>
    <t>＝</t>
    <phoneticPr fontId="2"/>
  </si>
  <si>
    <t>中学以上</t>
    <rPh sb="0" eb="2">
      <t>チュウガク</t>
    </rPh>
    <rPh sb="2" eb="4">
      <t>イジョウ</t>
    </rPh>
    <phoneticPr fontId="2"/>
  </si>
  <si>
    <t>No.</t>
    <phoneticPr fontId="2"/>
  </si>
  <si>
    <t>小2以下</t>
    <rPh sb="0" eb="1">
      <t>ショウ</t>
    </rPh>
    <rPh sb="2" eb="4">
      <t>イカ</t>
    </rPh>
    <phoneticPr fontId="2"/>
  </si>
  <si>
    <t>小5･6</t>
    <rPh sb="0" eb="1">
      <t>ショウ</t>
    </rPh>
    <phoneticPr fontId="2"/>
  </si>
  <si>
    <t>小3･4</t>
    <rPh sb="0" eb="1">
      <t>ショウ</t>
    </rPh>
    <phoneticPr fontId="2"/>
  </si>
  <si>
    <t>四国そろばん88カップ実行委員会　行き</t>
    <rPh sb="0" eb="2">
      <t>シコク</t>
    </rPh>
    <rPh sb="11" eb="13">
      <t>ジッコウ</t>
    </rPh>
    <rPh sb="13" eb="16">
      <t>イインカイ</t>
    </rPh>
    <rPh sb="17" eb="18">
      <t>イ</t>
    </rPh>
    <phoneticPr fontId="2"/>
  </si>
  <si>
    <t>shikoku88@tosaka-soroban.com</t>
    <phoneticPr fontId="2"/>
  </si>
  <si>
    <t>教室名</t>
    <rPh sb="0" eb="2">
      <t>キョウシツ</t>
    </rPh>
    <rPh sb="2" eb="3">
      <t>メイ</t>
    </rPh>
    <phoneticPr fontId="2"/>
  </si>
  <si>
    <t>代表者名</t>
    <rPh sb="0" eb="3">
      <t>ダイヒョウシャ</t>
    </rPh>
    <rPh sb="3" eb="4">
      <t>メイ</t>
    </rPh>
    <phoneticPr fontId="2"/>
  </si>
  <si>
    <t>特記事項</t>
    <rPh sb="0" eb="4">
      <t>トッキジコウ</t>
    </rPh>
    <phoneticPr fontId="2"/>
  </si>
  <si>
    <t>四国そろばん88カップ　壷井英貴</t>
    <phoneticPr fontId="2"/>
  </si>
  <si>
    <t>観音寺信用金庫　本店営業部 　普通　0874649　　</t>
    <phoneticPr fontId="2"/>
  </si>
  <si>
    <t>【参加料送金先】</t>
    <rPh sb="1" eb="7">
      <t>サンカリョウソウキンサキ</t>
    </rPh>
    <phoneticPr fontId="2"/>
  </si>
  <si>
    <t>年長</t>
    <rPh sb="0" eb="2">
      <t>ネンチョウ</t>
    </rPh>
    <phoneticPr fontId="2"/>
  </si>
  <si>
    <t>年少</t>
    <rPh sb="0" eb="2">
      <t>ネンショウ</t>
    </rPh>
    <phoneticPr fontId="2"/>
  </si>
  <si>
    <t>年中</t>
    <rPh sb="0" eb="2">
      <t>ネンチュウ</t>
    </rPh>
    <phoneticPr fontId="2"/>
  </si>
  <si>
    <t>※参加料は主催者からの連絡があるまで送金しないでください</t>
    <rPh sb="1" eb="4">
      <t>サンカリョウ</t>
    </rPh>
    <rPh sb="5" eb="8">
      <t>シュサイシャ</t>
    </rPh>
    <rPh sb="11" eb="13">
      <t>レンラク</t>
    </rPh>
    <rPh sb="18" eb="20">
      <t>ソウキン</t>
    </rPh>
    <phoneticPr fontId="2"/>
  </si>
  <si>
    <t>団体登録料</t>
    <rPh sb="0" eb="5">
      <t>ダンタイトウロクリョウ</t>
    </rPh>
    <phoneticPr fontId="2"/>
  </si>
  <si>
    <t>送金額　計</t>
    <rPh sb="0" eb="3">
      <t>ソウキンガク</t>
    </rPh>
    <rPh sb="4" eb="5">
      <t>ケイ</t>
    </rPh>
    <phoneticPr fontId="2"/>
  </si>
  <si>
    <t>整理費計</t>
    <rPh sb="0" eb="4">
      <t>セイリヒケイ</t>
    </rPh>
    <phoneticPr fontId="2"/>
  </si>
  <si>
    <t>学種</t>
    <rPh sb="0" eb="1">
      <t>ガク</t>
    </rPh>
    <rPh sb="1" eb="2">
      <t>タネ</t>
    </rPh>
    <phoneticPr fontId="2"/>
  </si>
  <si>
    <t>過去最高点</t>
    <rPh sb="0" eb="2">
      <t>カコ</t>
    </rPh>
    <rPh sb="2" eb="5">
      <t>サイコウテン</t>
    </rPh>
    <phoneticPr fontId="2"/>
  </si>
  <si>
    <t>e-mail</t>
    <phoneticPr fontId="2"/>
  </si>
  <si>
    <t>電話番号</t>
    <rPh sb="0" eb="4">
      <t>デンワバンゴウ</t>
    </rPh>
    <phoneticPr fontId="2"/>
  </si>
  <si>
    <t>四国そろばん88カップ2025参加申込（メール送信用）</t>
    <rPh sb="0" eb="2">
      <t>シコク</t>
    </rPh>
    <rPh sb="15" eb="17">
      <t>サンカ</t>
    </rPh>
    <rPh sb="17" eb="19">
      <t>モウシコミ</t>
    </rPh>
    <rPh sb="23" eb="26">
      <t>ソウシンヨウ</t>
    </rPh>
    <phoneticPr fontId="2"/>
  </si>
  <si>
    <t>1：幼児</t>
  </si>
  <si>
    <t>2：小学</t>
  </si>
  <si>
    <t>3：中学</t>
  </si>
  <si>
    <t>4：高校</t>
  </si>
  <si>
    <t>5：大学</t>
  </si>
  <si>
    <t>6：一般</t>
  </si>
  <si>
    <t>梶　倫太朗</t>
    <rPh sb="0" eb="1">
      <t>カジ</t>
    </rPh>
    <rPh sb="2" eb="5">
      <t>リンタロウ</t>
    </rPh>
    <phoneticPr fontId="2"/>
  </si>
  <si>
    <t>佐伯　羽琉</t>
    <rPh sb="0" eb="2">
      <t>サエキ</t>
    </rPh>
    <rPh sb="3" eb="5">
      <t>ハネリュウ</t>
    </rPh>
    <phoneticPr fontId="2"/>
  </si>
  <si>
    <t>北村　心暖</t>
  </si>
  <si>
    <t>矢野　葵子</t>
    <rPh sb="0" eb="2">
      <t>ヤノ</t>
    </rPh>
    <rPh sb="3" eb="4">
      <t>アオイ</t>
    </rPh>
    <rPh sb="4" eb="5">
      <t>コ</t>
    </rPh>
    <phoneticPr fontId="2"/>
  </si>
  <si>
    <t>三好　貴弘</t>
    <rPh sb="0" eb="2">
      <t>ミヨシ</t>
    </rPh>
    <rPh sb="3" eb="5">
      <t>タカヒロ</t>
    </rPh>
    <phoneticPr fontId="2"/>
  </si>
  <si>
    <t>久保井　暖</t>
    <rPh sb="0" eb="3">
      <t>クボイ</t>
    </rPh>
    <rPh sb="4" eb="5">
      <t>アタタ</t>
    </rPh>
    <phoneticPr fontId="2"/>
  </si>
  <si>
    <t>古茂田佳奈</t>
    <rPh sb="0" eb="3">
      <t>コモダ</t>
    </rPh>
    <rPh sb="3" eb="5">
      <t>カナ</t>
    </rPh>
    <phoneticPr fontId="2"/>
  </si>
  <si>
    <t>小松　詩月</t>
    <rPh sb="0" eb="2">
      <t xml:space="preserve">コマツ </t>
    </rPh>
    <rPh sb="3" eb="4">
      <t xml:space="preserve">シ </t>
    </rPh>
    <rPh sb="4" eb="5">
      <t xml:space="preserve">ツキ </t>
    </rPh>
    <phoneticPr fontId="2"/>
  </si>
  <si>
    <t>越智まのあ</t>
    <rPh sb="0" eb="2">
      <t>オチ</t>
    </rPh>
    <phoneticPr fontId="2"/>
  </si>
  <si>
    <t>關　　敬太</t>
    <rPh sb="0" eb="1">
      <t>セキ</t>
    </rPh>
    <rPh sb="3" eb="5">
      <t>ケイタ</t>
    </rPh>
    <phoneticPr fontId="2"/>
  </si>
  <si>
    <t>相原　怜奈</t>
    <rPh sb="0" eb="2">
      <t>アイハラ</t>
    </rPh>
    <rPh sb="3" eb="5">
      <t>レイナ</t>
    </rPh>
    <phoneticPr fontId="2"/>
  </si>
  <si>
    <t>山﨑　ゆら</t>
    <rPh sb="0" eb="2">
      <t xml:space="preserve">ヤマサキ </t>
    </rPh>
    <phoneticPr fontId="2"/>
  </si>
  <si>
    <t>浦野　尊正</t>
    <rPh sb="0" eb="2">
      <t>ウラノ</t>
    </rPh>
    <rPh sb="3" eb="5">
      <t>タカマサ</t>
    </rPh>
    <phoneticPr fontId="2"/>
  </si>
  <si>
    <t>森　　彩</t>
    <rPh sb="0" eb="1">
      <t>モリ</t>
    </rPh>
    <rPh sb="3" eb="4">
      <t>アヤ</t>
    </rPh>
    <phoneticPr fontId="2"/>
  </si>
  <si>
    <t>鎌田　大輝</t>
    <rPh sb="0" eb="2">
      <t>カマダ</t>
    </rPh>
    <rPh sb="3" eb="4">
      <t>ダイ</t>
    </rPh>
    <rPh sb="4" eb="5">
      <t>カガヤ</t>
    </rPh>
    <phoneticPr fontId="2"/>
  </si>
  <si>
    <t>越智　優希</t>
    <rPh sb="0" eb="2">
      <t>オチ</t>
    </rPh>
    <rPh sb="3" eb="4">
      <t>ユウ</t>
    </rPh>
    <rPh sb="4" eb="5">
      <t>キ</t>
    </rPh>
    <phoneticPr fontId="2"/>
  </si>
  <si>
    <t>梅田　紗羽</t>
    <rPh sb="0" eb="2">
      <t>ウメダ</t>
    </rPh>
    <rPh sb="3" eb="4">
      <t>サ</t>
    </rPh>
    <rPh sb="4" eb="5">
      <t>ハネ</t>
    </rPh>
    <phoneticPr fontId="2"/>
  </si>
  <si>
    <t>兼田　直恭</t>
    <rPh sb="0" eb="2">
      <t>カネダ</t>
    </rPh>
    <rPh sb="3" eb="5">
      <t>ナオヤス</t>
    </rPh>
    <phoneticPr fontId="2"/>
  </si>
  <si>
    <t>林　　叶望</t>
    <rPh sb="0" eb="1">
      <t xml:space="preserve">ハヤシ </t>
    </rPh>
    <rPh sb="3" eb="4">
      <t xml:space="preserve">カナウ </t>
    </rPh>
    <rPh sb="4" eb="5">
      <t xml:space="preserve">ノゾミ </t>
    </rPh>
    <phoneticPr fontId="2"/>
  </si>
  <si>
    <t>宮川　小瑚</t>
    <rPh sb="0" eb="2">
      <t>ミヤガワ</t>
    </rPh>
    <rPh sb="3" eb="4">
      <t>ショウ</t>
    </rPh>
    <rPh sb="4" eb="5">
      <t>コ</t>
    </rPh>
    <phoneticPr fontId="2"/>
  </si>
  <si>
    <t>母家　綾華</t>
    <rPh sb="0" eb="1">
      <t>ハハ</t>
    </rPh>
    <rPh sb="1" eb="2">
      <t>イエ</t>
    </rPh>
    <rPh sb="3" eb="4">
      <t>アヤ</t>
    </rPh>
    <rPh sb="4" eb="5">
      <t>ハナ</t>
    </rPh>
    <phoneticPr fontId="2"/>
  </si>
  <si>
    <t>小笠原燈吾</t>
    <rPh sb="0" eb="3">
      <t>オガサワラ</t>
    </rPh>
    <rPh sb="3" eb="4">
      <t>トウ</t>
    </rPh>
    <rPh sb="4" eb="5">
      <t>ゴ</t>
    </rPh>
    <phoneticPr fontId="2"/>
  </si>
  <si>
    <t>村上　蒼真</t>
    <rPh sb="0" eb="2">
      <t>ムラカミ</t>
    </rPh>
    <rPh sb="3" eb="5">
      <t>ソウマ</t>
    </rPh>
    <phoneticPr fontId="2"/>
  </si>
  <si>
    <t>山本　　詩</t>
    <rPh sb="0" eb="2">
      <t>ヤマモト</t>
    </rPh>
    <rPh sb="4" eb="5">
      <t>シ</t>
    </rPh>
    <phoneticPr fontId="2"/>
  </si>
  <si>
    <t>岡部　菜月</t>
    <rPh sb="0" eb="2">
      <t>オカベ</t>
    </rPh>
    <rPh sb="3" eb="5">
      <t>ナツキ</t>
    </rPh>
    <phoneticPr fontId="2"/>
  </si>
  <si>
    <t>林　　來永</t>
    <rPh sb="0" eb="1">
      <t>ハヤシ</t>
    </rPh>
    <rPh sb="3" eb="4">
      <t>ライ</t>
    </rPh>
    <rPh sb="4" eb="5">
      <t>エイ</t>
    </rPh>
    <phoneticPr fontId="2"/>
  </si>
  <si>
    <t>岩井　悠馬</t>
    <rPh sb="0" eb="2">
      <t>イワイ</t>
    </rPh>
    <rPh sb="3" eb="5">
      <t>ユウマ</t>
    </rPh>
    <phoneticPr fontId="2"/>
  </si>
  <si>
    <t>谷本　恵麻</t>
    <rPh sb="0" eb="2">
      <t>タニモト</t>
    </rPh>
    <rPh sb="3" eb="5">
      <t>エマ</t>
    </rPh>
    <phoneticPr fontId="2"/>
  </si>
  <si>
    <t>花岡　　賢</t>
    <rPh sb="0" eb="2">
      <t>ハナオカ</t>
    </rPh>
    <rPh sb="4" eb="5">
      <t>ケン</t>
    </rPh>
    <phoneticPr fontId="2"/>
  </si>
  <si>
    <t>平野　百香</t>
    <rPh sb="0" eb="2">
      <t>ヒラノ</t>
    </rPh>
    <rPh sb="3" eb="4">
      <t>ヒャク</t>
    </rPh>
    <rPh sb="4" eb="5">
      <t>カオリ</t>
    </rPh>
    <phoneticPr fontId="2"/>
  </si>
  <si>
    <t>西﨑　紗奈</t>
    <rPh sb="0" eb="2">
      <t>ニシザキ</t>
    </rPh>
    <rPh sb="3" eb="4">
      <t>サ</t>
    </rPh>
    <rPh sb="4" eb="5">
      <t>ナ</t>
    </rPh>
    <phoneticPr fontId="2"/>
  </si>
  <si>
    <t>鴨田　琴音</t>
    <rPh sb="0" eb="2">
      <t>カモダ</t>
    </rPh>
    <rPh sb="3" eb="5">
      <t>コトネ</t>
    </rPh>
    <phoneticPr fontId="2"/>
  </si>
  <si>
    <t>河村　惟花</t>
    <rPh sb="0" eb="2">
      <t>カワムラ</t>
    </rPh>
    <rPh sb="3" eb="4">
      <t>ユイ</t>
    </rPh>
    <rPh sb="4" eb="5">
      <t>ハナ</t>
    </rPh>
    <phoneticPr fontId="1"/>
  </si>
  <si>
    <t>矢野　未悠</t>
    <rPh sb="0" eb="2">
      <t>ヤノ</t>
    </rPh>
    <rPh sb="3" eb="5">
      <t>ミユウ</t>
    </rPh>
    <phoneticPr fontId="2"/>
  </si>
  <si>
    <t>鍋島　稟花</t>
  </si>
  <si>
    <t>浦野　清正</t>
    <rPh sb="0" eb="2">
      <t>ウラノ</t>
    </rPh>
    <rPh sb="3" eb="5">
      <t>キヨマサ</t>
    </rPh>
    <phoneticPr fontId="2"/>
  </si>
  <si>
    <t>中内颯志朗</t>
    <rPh sb="0" eb="2">
      <t>ナカウチ</t>
    </rPh>
    <rPh sb="2" eb="4">
      <t>ソウシ</t>
    </rPh>
    <rPh sb="3" eb="5">
      <t>シロウ</t>
    </rPh>
    <phoneticPr fontId="2"/>
  </si>
  <si>
    <t>傍士　完太</t>
    <rPh sb="0" eb="2">
      <t>ホウジ</t>
    </rPh>
    <rPh sb="3" eb="5">
      <t>カンタ</t>
    </rPh>
    <phoneticPr fontId="2"/>
  </si>
  <si>
    <t>大西　美那</t>
    <rPh sb="0" eb="2">
      <t>オオニシ</t>
    </rPh>
    <rPh sb="3" eb="4">
      <t>ミ</t>
    </rPh>
    <rPh sb="4" eb="5">
      <t>ナ</t>
    </rPh>
    <phoneticPr fontId="2"/>
  </si>
  <si>
    <t>北村　日和</t>
  </si>
  <si>
    <t>唐松　　新</t>
    <rPh sb="0" eb="2">
      <t>カラマツ</t>
    </rPh>
    <rPh sb="4" eb="5">
      <t>シン</t>
    </rPh>
    <phoneticPr fontId="2"/>
  </si>
  <si>
    <t>金原　悠集</t>
    <rPh sb="0" eb="2">
      <t>カネハラ</t>
    </rPh>
    <rPh sb="3" eb="5">
      <t>ユウシュウ</t>
    </rPh>
    <phoneticPr fontId="2"/>
  </si>
  <si>
    <t>林　　桃子</t>
    <rPh sb="0" eb="1">
      <t>ハヤシ</t>
    </rPh>
    <rPh sb="3" eb="5">
      <t>モモコ</t>
    </rPh>
    <phoneticPr fontId="2"/>
  </si>
  <si>
    <t>三好　和真</t>
    <rPh sb="0" eb="2">
      <t>ミヨシ</t>
    </rPh>
    <rPh sb="3" eb="5">
      <t>カズマ</t>
    </rPh>
    <phoneticPr fontId="2"/>
  </si>
  <si>
    <t>村田　歩美</t>
    <rPh sb="0" eb="2">
      <t>ムラタ</t>
    </rPh>
    <rPh sb="3" eb="5">
      <t>アユミ</t>
    </rPh>
    <phoneticPr fontId="2"/>
  </si>
  <si>
    <t>宮川　那南</t>
    <rPh sb="0" eb="2">
      <t>ミヤガワ</t>
    </rPh>
    <rPh sb="3" eb="4">
      <t>ナ</t>
    </rPh>
    <rPh sb="4" eb="5">
      <t>ミナミ</t>
    </rPh>
    <phoneticPr fontId="2"/>
  </si>
  <si>
    <t>篠森　俊輔</t>
    <rPh sb="0" eb="1">
      <t>シノ</t>
    </rPh>
    <rPh sb="1" eb="2">
      <t>モリ</t>
    </rPh>
    <rPh sb="3" eb="5">
      <t>シュンスケ</t>
    </rPh>
    <phoneticPr fontId="2"/>
  </si>
  <si>
    <t>畠山　優斗</t>
    <rPh sb="0" eb="2">
      <t>ハタケヤマ</t>
    </rPh>
    <rPh sb="3" eb="5">
      <t>ユウト</t>
    </rPh>
    <phoneticPr fontId="2"/>
  </si>
  <si>
    <t>平井陽一郎</t>
    <rPh sb="0" eb="2">
      <t>ヒライ</t>
    </rPh>
    <rPh sb="2" eb="5">
      <t>ヨウイチロウ</t>
    </rPh>
    <phoneticPr fontId="2"/>
  </si>
  <si>
    <t>岩井　杏花</t>
    <rPh sb="0" eb="2">
      <t>イワイ</t>
    </rPh>
    <rPh sb="3" eb="4">
      <t>アン</t>
    </rPh>
    <rPh sb="4" eb="5">
      <t>ハナ</t>
    </rPh>
    <phoneticPr fontId="2"/>
  </si>
  <si>
    <t>吉田知紗音</t>
    <rPh sb="0" eb="2">
      <t>ヨシダ</t>
    </rPh>
    <rPh sb="2" eb="4">
      <t>チサ</t>
    </rPh>
    <rPh sb="4" eb="5">
      <t>オト</t>
    </rPh>
    <phoneticPr fontId="2"/>
  </si>
  <si>
    <t>關　　結花</t>
    <rPh sb="0" eb="1">
      <t>セキ</t>
    </rPh>
    <rPh sb="3" eb="5">
      <t>ユカ</t>
    </rPh>
    <phoneticPr fontId="2"/>
  </si>
  <si>
    <t>上野　誠琉</t>
    <rPh sb="0" eb="2">
      <t>ウエノ</t>
    </rPh>
    <rPh sb="3" eb="5">
      <t>セイル</t>
    </rPh>
    <phoneticPr fontId="2"/>
  </si>
  <si>
    <t>小西　朝陽</t>
    <rPh sb="0" eb="2">
      <t>コニシ</t>
    </rPh>
    <rPh sb="3" eb="5">
      <t>アサヒ</t>
    </rPh>
    <phoneticPr fontId="2"/>
  </si>
  <si>
    <t>林　　紗世</t>
  </si>
  <si>
    <t>古茂田悠人</t>
    <rPh sb="0" eb="1">
      <t>コ</t>
    </rPh>
    <rPh sb="1" eb="3">
      <t>シゲタ</t>
    </rPh>
    <rPh sb="3" eb="5">
      <t>ハルト</t>
    </rPh>
    <phoneticPr fontId="2"/>
  </si>
  <si>
    <t>大﨑　実桃</t>
    <rPh sb="0" eb="1">
      <t xml:space="preserve">オオサキ </t>
    </rPh>
    <rPh sb="1" eb="2">
      <t xml:space="preserve">ヤマザキ </t>
    </rPh>
    <phoneticPr fontId="2"/>
  </si>
  <si>
    <t>馬場友梨香</t>
    <rPh sb="0" eb="2">
      <t>ババ</t>
    </rPh>
    <rPh sb="2" eb="3">
      <t>トモ</t>
    </rPh>
    <rPh sb="3" eb="4">
      <t>ナシ</t>
    </rPh>
    <rPh sb="4" eb="5">
      <t>カオル</t>
    </rPh>
    <phoneticPr fontId="2"/>
  </si>
  <si>
    <t>廣田　綾香</t>
    <rPh sb="0" eb="2">
      <t>ヒロタ</t>
    </rPh>
    <rPh sb="3" eb="5">
      <t>アヤカ</t>
    </rPh>
    <phoneticPr fontId="2"/>
  </si>
  <si>
    <t>長野　颯太</t>
    <rPh sb="0" eb="2">
      <t>ナガノ</t>
    </rPh>
    <rPh sb="3" eb="5">
      <t>ソウタ</t>
    </rPh>
    <phoneticPr fontId="2"/>
  </si>
  <si>
    <t>西本　佳右</t>
  </si>
  <si>
    <t>野々　篤人</t>
  </si>
  <si>
    <t>岡村　愛花</t>
  </si>
  <si>
    <t>岡田　幸奈</t>
  </si>
  <si>
    <t>浅田一菜子</t>
    <rPh sb="0" eb="2">
      <t>アサダ</t>
    </rPh>
    <rPh sb="2" eb="3">
      <t>イチ</t>
    </rPh>
    <rPh sb="3" eb="4">
      <t>ナ</t>
    </rPh>
    <rPh sb="4" eb="5">
      <t>コ</t>
    </rPh>
    <phoneticPr fontId="2"/>
  </si>
  <si>
    <t>藤田　和真</t>
    <rPh sb="0" eb="2">
      <t>フジタ</t>
    </rPh>
    <rPh sb="3" eb="5">
      <t>カズマ</t>
    </rPh>
    <phoneticPr fontId="2"/>
  </si>
  <si>
    <t>林　　果永</t>
    <rPh sb="0" eb="1">
      <t>ハヤシ</t>
    </rPh>
    <rPh sb="3" eb="4">
      <t>カ</t>
    </rPh>
    <rPh sb="4" eb="5">
      <t>エイ</t>
    </rPh>
    <phoneticPr fontId="2"/>
  </si>
  <si>
    <t>谷本　義弥</t>
    <rPh sb="0" eb="2">
      <t>タニモト</t>
    </rPh>
    <rPh sb="3" eb="5">
      <t>ヨシヤ</t>
    </rPh>
    <phoneticPr fontId="2"/>
  </si>
  <si>
    <t>久保井　悠</t>
    <rPh sb="0" eb="3">
      <t>クボイ</t>
    </rPh>
    <rPh sb="4" eb="5">
      <t>ユウ</t>
    </rPh>
    <phoneticPr fontId="2"/>
  </si>
  <si>
    <t>宝田　栞奈</t>
    <rPh sb="0" eb="2">
      <t>タカラダ</t>
    </rPh>
    <rPh sb="3" eb="5">
      <t>カンナ</t>
    </rPh>
    <phoneticPr fontId="2"/>
  </si>
  <si>
    <t>近藤　萌衣</t>
    <rPh sb="0" eb="2">
      <t>コンドウ</t>
    </rPh>
    <rPh sb="3" eb="4">
      <t>モエ</t>
    </rPh>
    <rPh sb="4" eb="5">
      <t>イ</t>
    </rPh>
    <phoneticPr fontId="2"/>
  </si>
  <si>
    <t>是本　唯登</t>
    <rPh sb="0" eb="1">
      <t>コレ</t>
    </rPh>
    <rPh sb="1" eb="2">
      <t>ホン</t>
    </rPh>
    <rPh sb="3" eb="4">
      <t>ユイ</t>
    </rPh>
    <rPh sb="4" eb="5">
      <t>ノボル</t>
    </rPh>
    <phoneticPr fontId="2"/>
  </si>
  <si>
    <t>宝田　琉誠</t>
    <rPh sb="0" eb="2">
      <t>タカラダ</t>
    </rPh>
    <rPh sb="3" eb="4">
      <t>リュウ</t>
    </rPh>
    <rPh sb="4" eb="5">
      <t>マコト</t>
    </rPh>
    <phoneticPr fontId="2"/>
  </si>
  <si>
    <t>三谷　悠真</t>
    <rPh sb="0" eb="2">
      <t>ミタニ</t>
    </rPh>
    <rPh sb="3" eb="5">
      <t>ユウマ</t>
    </rPh>
    <phoneticPr fontId="2"/>
  </si>
  <si>
    <t>栗原　逸輝</t>
    <rPh sb="0" eb="2">
      <t>クリハラ</t>
    </rPh>
    <rPh sb="3" eb="5">
      <t>イツキ</t>
    </rPh>
    <phoneticPr fontId="2"/>
  </si>
  <si>
    <t>越智　遼翔</t>
    <rPh sb="0" eb="2">
      <t>オチ</t>
    </rPh>
    <rPh sb="3" eb="5">
      <t>リョウショウ</t>
    </rPh>
    <phoneticPr fontId="2"/>
  </si>
  <si>
    <t>長野　　楓</t>
    <rPh sb="0" eb="2">
      <t>ナガノ</t>
    </rPh>
    <rPh sb="4" eb="5">
      <t>カエデ</t>
    </rPh>
    <phoneticPr fontId="2"/>
  </si>
  <si>
    <t>片岡　愛理</t>
    <rPh sb="0" eb="2">
      <t>カタオカ</t>
    </rPh>
    <rPh sb="3" eb="4">
      <t>アイ</t>
    </rPh>
    <rPh sb="4" eb="5">
      <t>リ</t>
    </rPh>
    <phoneticPr fontId="2"/>
  </si>
  <si>
    <t>三好　美咲</t>
    <rPh sb="0" eb="2">
      <t>ミヨシ</t>
    </rPh>
    <rPh sb="3" eb="5">
      <t>ミサキ</t>
    </rPh>
    <phoneticPr fontId="2"/>
  </si>
  <si>
    <t>萩野　愛以</t>
    <rPh sb="0" eb="2">
      <t>ハギノ</t>
    </rPh>
    <rPh sb="4" eb="5">
      <t>イ</t>
    </rPh>
    <phoneticPr fontId="2"/>
  </si>
  <si>
    <t>石畑　柚稀</t>
    <rPh sb="0" eb="2">
      <t>イシバタ</t>
    </rPh>
    <rPh sb="3" eb="4">
      <t>ユズ</t>
    </rPh>
    <rPh sb="4" eb="5">
      <t>キ</t>
    </rPh>
    <phoneticPr fontId="2"/>
  </si>
  <si>
    <t>山下　航平</t>
    <rPh sb="0" eb="2">
      <t>ヤマシタ</t>
    </rPh>
    <rPh sb="3" eb="5">
      <t>コウヘイ</t>
    </rPh>
    <phoneticPr fontId="2"/>
  </si>
  <si>
    <t>塩田　時春</t>
    <rPh sb="0" eb="2">
      <t>シオタ</t>
    </rPh>
    <rPh sb="3" eb="5">
      <t>トキハル</t>
    </rPh>
    <phoneticPr fontId="2"/>
  </si>
  <si>
    <t>美野　恋絆</t>
    <rPh sb="0" eb="2">
      <t>ミノ</t>
    </rPh>
    <rPh sb="3" eb="5">
      <t>コイキズナ</t>
    </rPh>
    <phoneticPr fontId="2"/>
  </si>
  <si>
    <t>相原凰一郎</t>
    <rPh sb="0" eb="2">
      <t>アイハラ</t>
    </rPh>
    <rPh sb="2" eb="3">
      <t>オウ</t>
    </rPh>
    <rPh sb="3" eb="5">
      <t>イチロウ</t>
    </rPh>
    <phoneticPr fontId="2"/>
  </si>
  <si>
    <t>柏原　　楓</t>
    <rPh sb="0" eb="2">
      <t>カシハラ</t>
    </rPh>
    <rPh sb="4" eb="5">
      <t>カエデ</t>
    </rPh>
    <phoneticPr fontId="1"/>
  </si>
  <si>
    <t>西本　祐規</t>
  </si>
  <si>
    <t>合田　千菜</t>
    <rPh sb="0" eb="2">
      <t>ゴウダ</t>
    </rPh>
    <rPh sb="3" eb="5">
      <t>チナ</t>
    </rPh>
    <phoneticPr fontId="2"/>
  </si>
  <si>
    <t>篠森　結友</t>
    <rPh sb="0" eb="1">
      <t>シノ</t>
    </rPh>
    <rPh sb="1" eb="2">
      <t>モリ</t>
    </rPh>
    <rPh sb="3" eb="5">
      <t>ユウ</t>
    </rPh>
    <phoneticPr fontId="2"/>
  </si>
  <si>
    <t>小西　葵斗</t>
    <rPh sb="0" eb="2">
      <t>コニシ</t>
    </rPh>
    <rPh sb="3" eb="4">
      <t>アオイ</t>
    </rPh>
    <rPh sb="4" eb="5">
      <t>ト</t>
    </rPh>
    <phoneticPr fontId="2"/>
  </si>
  <si>
    <t>谷川　美奈</t>
    <rPh sb="0" eb="2">
      <t>タニガワ</t>
    </rPh>
    <rPh sb="3" eb="5">
      <t>ミナ</t>
    </rPh>
    <phoneticPr fontId="2"/>
  </si>
  <si>
    <t>森　　貫太</t>
    <rPh sb="0" eb="1">
      <t>モリ</t>
    </rPh>
    <rPh sb="3" eb="4">
      <t>カン</t>
    </rPh>
    <rPh sb="4" eb="5">
      <t>フトシ</t>
    </rPh>
    <phoneticPr fontId="2"/>
  </si>
  <si>
    <t>門屋　　樹</t>
    <rPh sb="0" eb="1">
      <t>カド</t>
    </rPh>
    <rPh sb="1" eb="2">
      <t>ヤ</t>
    </rPh>
    <rPh sb="4" eb="5">
      <t>キ</t>
    </rPh>
    <phoneticPr fontId="2"/>
  </si>
  <si>
    <t>木下　晴貴</t>
    <rPh sb="0" eb="2">
      <t>キノシタ</t>
    </rPh>
    <rPh sb="3" eb="4">
      <t>ハレル</t>
    </rPh>
    <phoneticPr fontId="2"/>
  </si>
  <si>
    <t>篠崎　ねね</t>
    <rPh sb="0" eb="2">
      <t>シノザキ</t>
    </rPh>
    <phoneticPr fontId="2"/>
  </si>
  <si>
    <t>山田　花実</t>
    <rPh sb="0" eb="2">
      <t>ヤマダ</t>
    </rPh>
    <rPh sb="3" eb="4">
      <t>ハナ</t>
    </rPh>
    <rPh sb="4" eb="5">
      <t>ミ</t>
    </rPh>
    <phoneticPr fontId="2"/>
  </si>
  <si>
    <t>糸川　泰知</t>
    <rPh sb="0" eb="2">
      <t>イトカワ</t>
    </rPh>
    <rPh sb="3" eb="5">
      <t>タイチ</t>
    </rPh>
    <phoneticPr fontId="2"/>
  </si>
  <si>
    <t>宮脇　茉由</t>
    <rPh sb="0" eb="2">
      <t>ミヤワキ</t>
    </rPh>
    <rPh sb="3" eb="5">
      <t>マユ</t>
    </rPh>
    <phoneticPr fontId="2"/>
  </si>
  <si>
    <t>堀井　美咲</t>
    <rPh sb="0" eb="2">
      <t>ホリイ</t>
    </rPh>
    <rPh sb="3" eb="5">
      <t>ミサキ</t>
    </rPh>
    <phoneticPr fontId="2"/>
  </si>
  <si>
    <t>中妻　寿美</t>
    <rPh sb="0" eb="2">
      <t>ナカツマ</t>
    </rPh>
    <rPh sb="3" eb="4">
      <t>ジュ</t>
    </rPh>
    <rPh sb="4" eb="5">
      <t>ビ</t>
    </rPh>
    <phoneticPr fontId="2"/>
  </si>
  <si>
    <t>北島　蒼士</t>
    <rPh sb="0" eb="2">
      <t>キタジマ</t>
    </rPh>
    <rPh sb="3" eb="5">
      <t>ソウシ</t>
    </rPh>
    <phoneticPr fontId="2"/>
  </si>
  <si>
    <t>長井　花梨</t>
    <rPh sb="0" eb="2">
      <t>ナガイ</t>
    </rPh>
    <rPh sb="3" eb="4">
      <t>ハナ</t>
    </rPh>
    <rPh sb="4" eb="5">
      <t>ナシ</t>
    </rPh>
    <phoneticPr fontId="1"/>
  </si>
  <si>
    <t>祖川　夏帆</t>
    <rPh sb="0" eb="1">
      <t>ソ</t>
    </rPh>
    <rPh sb="1" eb="2">
      <t>カワ</t>
    </rPh>
    <rPh sb="3" eb="4">
      <t>ナツ</t>
    </rPh>
    <rPh sb="4" eb="5">
      <t>ホ</t>
    </rPh>
    <phoneticPr fontId="2"/>
  </si>
  <si>
    <t>井出　芽依</t>
    <rPh sb="0" eb="2">
      <t>イデ</t>
    </rPh>
    <rPh sb="3" eb="4">
      <t>メ</t>
    </rPh>
    <rPh sb="4" eb="5">
      <t>イ</t>
    </rPh>
    <phoneticPr fontId="2"/>
  </si>
  <si>
    <t>村尾　百苗</t>
    <rPh sb="0" eb="2">
      <t>ムラオ</t>
    </rPh>
    <rPh sb="3" eb="5">
      <t>モモナエ</t>
    </rPh>
    <phoneticPr fontId="2"/>
  </si>
  <si>
    <t>北山　詩奈</t>
    <rPh sb="0" eb="2">
      <t>キタヤマ</t>
    </rPh>
    <rPh sb="3" eb="5">
      <t>シナ</t>
    </rPh>
    <phoneticPr fontId="2"/>
  </si>
  <si>
    <t>井手　詩子</t>
    <rPh sb="0" eb="2">
      <t>イデ</t>
    </rPh>
    <rPh sb="3" eb="5">
      <t>ウタコ</t>
    </rPh>
    <phoneticPr fontId="2"/>
  </si>
  <si>
    <t>三﨑　俊祐</t>
    <rPh sb="0" eb="2">
      <t>ミサキ</t>
    </rPh>
    <rPh sb="3" eb="5">
      <t>シュンスケ</t>
    </rPh>
    <phoneticPr fontId="2"/>
  </si>
  <si>
    <t>井出　穂花</t>
    <rPh sb="0" eb="2">
      <t>イデ</t>
    </rPh>
    <rPh sb="3" eb="4">
      <t>ホ</t>
    </rPh>
    <rPh sb="4" eb="5">
      <t>ハナ</t>
    </rPh>
    <phoneticPr fontId="2"/>
  </si>
  <si>
    <t>越智　　晟</t>
    <rPh sb="0" eb="2">
      <t>オチ</t>
    </rPh>
    <rPh sb="4" eb="5">
      <t>ジョウ</t>
    </rPh>
    <phoneticPr fontId="2"/>
  </si>
  <si>
    <t>鵜川　美月</t>
    <rPh sb="0" eb="2">
      <t>ウガワ</t>
    </rPh>
    <rPh sb="3" eb="5">
      <t>ミツキ</t>
    </rPh>
    <phoneticPr fontId="2"/>
  </si>
  <si>
    <t>岡林　　花</t>
  </si>
  <si>
    <t>田村　鷹大</t>
    <rPh sb="0" eb="2">
      <t>タムラ</t>
    </rPh>
    <rPh sb="3" eb="4">
      <t>タカ</t>
    </rPh>
    <rPh sb="4" eb="5">
      <t>ダイ</t>
    </rPh>
    <phoneticPr fontId="2"/>
  </si>
  <si>
    <t>渡辺　　光</t>
  </si>
  <si>
    <t>藤崎　直紀</t>
    <rPh sb="0" eb="2">
      <t>フジサキ</t>
    </rPh>
    <rPh sb="3" eb="5">
      <t>ナオキ</t>
    </rPh>
    <phoneticPr fontId="2"/>
  </si>
  <si>
    <t>高田　悠生</t>
    <rPh sb="0" eb="2">
      <t>タカタ</t>
    </rPh>
    <rPh sb="3" eb="4">
      <t>ユウ</t>
    </rPh>
    <rPh sb="4" eb="5">
      <t>セイ</t>
    </rPh>
    <phoneticPr fontId="2"/>
  </si>
  <si>
    <t>爲廣　大空</t>
    <rPh sb="0" eb="2">
      <t>タメヒロ</t>
    </rPh>
    <rPh sb="3" eb="5">
      <t>オオゾラ</t>
    </rPh>
    <phoneticPr fontId="2"/>
  </si>
  <si>
    <t>中下　心結</t>
    <rPh sb="0" eb="2">
      <t>ナカシタ</t>
    </rPh>
    <rPh sb="3" eb="5">
      <t>ミユウ</t>
    </rPh>
    <phoneticPr fontId="2"/>
  </si>
  <si>
    <t>中川　了今</t>
    <rPh sb="0" eb="2">
      <t>ナカガワ</t>
    </rPh>
    <rPh sb="3" eb="5">
      <t>リョウイマ</t>
    </rPh>
    <phoneticPr fontId="2"/>
  </si>
  <si>
    <t>越智　咲蘭</t>
    <rPh sb="0" eb="2">
      <t>オチ</t>
    </rPh>
    <rPh sb="3" eb="4">
      <t>サ</t>
    </rPh>
    <rPh sb="4" eb="5">
      <t>ラン</t>
    </rPh>
    <phoneticPr fontId="2"/>
  </si>
  <si>
    <t>越智　叶穏</t>
    <rPh sb="0" eb="2">
      <t>オチ</t>
    </rPh>
    <rPh sb="3" eb="4">
      <t>カナウ</t>
    </rPh>
    <rPh sb="4" eb="5">
      <t>オン</t>
    </rPh>
    <phoneticPr fontId="2"/>
  </si>
  <si>
    <t>三好ほの香</t>
  </si>
  <si>
    <t>石川　冴隼</t>
    <rPh sb="0" eb="2">
      <t>イシカワ</t>
    </rPh>
    <rPh sb="3" eb="5">
      <t>サエハヤブサ</t>
    </rPh>
    <phoneticPr fontId="2"/>
  </si>
  <si>
    <t>大谷賢太郎</t>
    <rPh sb="0" eb="2">
      <t>オオタニ</t>
    </rPh>
    <rPh sb="2" eb="5">
      <t>ケンタロウ</t>
    </rPh>
    <phoneticPr fontId="2"/>
  </si>
  <si>
    <t>大塚　澄怜</t>
    <rPh sb="0" eb="2">
      <t>オオツカ</t>
    </rPh>
    <rPh sb="3" eb="4">
      <t>スミ</t>
    </rPh>
    <rPh sb="4" eb="5">
      <t>レイ</t>
    </rPh>
    <phoneticPr fontId="2"/>
  </si>
  <si>
    <t>近藤　咲希</t>
    <rPh sb="0" eb="2">
      <t>コンドウ</t>
    </rPh>
    <rPh sb="3" eb="4">
      <t>サキ</t>
    </rPh>
    <rPh sb="4" eb="5">
      <t>キ</t>
    </rPh>
    <phoneticPr fontId="2"/>
  </si>
  <si>
    <t>糸川　崇太</t>
    <rPh sb="0" eb="2">
      <t>イトカワ</t>
    </rPh>
    <rPh sb="3" eb="5">
      <t>ソウタ</t>
    </rPh>
    <phoneticPr fontId="2"/>
  </si>
  <si>
    <t>石川　一冴</t>
    <rPh sb="0" eb="2">
      <t>イシカワ</t>
    </rPh>
    <rPh sb="3" eb="4">
      <t>ハジメ</t>
    </rPh>
    <rPh sb="4" eb="5">
      <t>サエ</t>
    </rPh>
    <phoneticPr fontId="2"/>
  </si>
  <si>
    <t>床田　雅弥</t>
    <rPh sb="0" eb="2">
      <t>トコタ</t>
    </rPh>
    <rPh sb="3" eb="4">
      <t>マサ</t>
    </rPh>
    <rPh sb="4" eb="5">
      <t>ヤ</t>
    </rPh>
    <phoneticPr fontId="2"/>
  </si>
  <si>
    <t>岡田　大賀</t>
    <rPh sb="0" eb="2">
      <t>オカダ</t>
    </rPh>
    <rPh sb="3" eb="4">
      <t>ダイ</t>
    </rPh>
    <rPh sb="4" eb="5">
      <t>ガ</t>
    </rPh>
    <phoneticPr fontId="2"/>
  </si>
  <si>
    <t>堀井　拓光</t>
    <rPh sb="0" eb="2">
      <t>ホリイ</t>
    </rPh>
    <rPh sb="3" eb="4">
      <t>タク</t>
    </rPh>
    <rPh sb="4" eb="5">
      <t>ヒカリ</t>
    </rPh>
    <phoneticPr fontId="2"/>
  </si>
  <si>
    <t>吉松　桃香</t>
    <rPh sb="0" eb="2">
      <t>ヨシマツ</t>
    </rPh>
    <rPh sb="3" eb="4">
      <t>モモ</t>
    </rPh>
    <rPh sb="4" eb="5">
      <t>カオリ</t>
    </rPh>
    <phoneticPr fontId="2"/>
  </si>
  <si>
    <t>岡村紗莉奈</t>
    <rPh sb="0" eb="2">
      <t>オカムラ</t>
    </rPh>
    <rPh sb="2" eb="3">
      <t>シャ</t>
    </rPh>
    <rPh sb="3" eb="4">
      <t>マリ</t>
    </rPh>
    <rPh sb="4" eb="5">
      <t>ナ</t>
    </rPh>
    <phoneticPr fontId="2"/>
  </si>
  <si>
    <t>青野　奈緒</t>
    <rPh sb="0" eb="2">
      <t>アオノ</t>
    </rPh>
    <rPh sb="3" eb="5">
      <t>ナオ</t>
    </rPh>
    <phoneticPr fontId="2"/>
  </si>
  <si>
    <t>高　　雪乃</t>
    <rPh sb="0" eb="1">
      <t>タカ</t>
    </rPh>
    <rPh sb="3" eb="5">
      <t>ユキノ</t>
    </rPh>
    <phoneticPr fontId="2"/>
  </si>
  <si>
    <t>青野　奈美</t>
    <rPh sb="0" eb="2">
      <t>アオノ</t>
    </rPh>
    <rPh sb="3" eb="5">
      <t>ナミ</t>
    </rPh>
    <phoneticPr fontId="2"/>
  </si>
  <si>
    <t>片山　維十</t>
    <rPh sb="0" eb="2">
      <t>カタヤマ</t>
    </rPh>
    <rPh sb="3" eb="4">
      <t>イ</t>
    </rPh>
    <rPh sb="4" eb="5">
      <t>ジュウ</t>
    </rPh>
    <phoneticPr fontId="2"/>
  </si>
  <si>
    <t>近藤　　桜</t>
  </si>
  <si>
    <t>床田　実優</t>
    <rPh sb="0" eb="2">
      <t>トコタ</t>
    </rPh>
    <rPh sb="3" eb="5">
      <t>ジツユウ</t>
    </rPh>
    <phoneticPr fontId="2"/>
  </si>
  <si>
    <t>髙橋　　翔</t>
    <rPh sb="0" eb="2">
      <t>タカハシ</t>
    </rPh>
    <rPh sb="4" eb="5">
      <t>ショウ</t>
    </rPh>
    <phoneticPr fontId="2"/>
  </si>
  <si>
    <t>明神　暖花</t>
  </si>
  <si>
    <t>湊　　愛桜</t>
    <rPh sb="0" eb="1">
      <t>ミナト</t>
    </rPh>
    <rPh sb="3" eb="4">
      <t>アイ</t>
    </rPh>
    <rPh sb="4" eb="5">
      <t>サクラ</t>
    </rPh>
    <phoneticPr fontId="2"/>
  </si>
  <si>
    <t>菅　　夏希</t>
    <rPh sb="0" eb="1">
      <t>カン</t>
    </rPh>
    <rPh sb="3" eb="5">
      <t>ナツキ</t>
    </rPh>
    <phoneticPr fontId="2"/>
  </si>
  <si>
    <t>村上真乃華</t>
    <rPh sb="0" eb="2">
      <t>ムラカミ</t>
    </rPh>
    <rPh sb="2" eb="3">
      <t>マ</t>
    </rPh>
    <rPh sb="3" eb="4">
      <t>ノ</t>
    </rPh>
    <rPh sb="4" eb="5">
      <t>ハナ</t>
    </rPh>
    <phoneticPr fontId="2"/>
  </si>
  <si>
    <t>山下　斗歩</t>
    <rPh sb="0" eb="2">
      <t>ヤマシタ</t>
    </rPh>
    <rPh sb="3" eb="4">
      <t>ト</t>
    </rPh>
    <rPh sb="4" eb="5">
      <t>アル</t>
    </rPh>
    <phoneticPr fontId="2"/>
  </si>
  <si>
    <r>
      <t>整理費集計</t>
    </r>
    <r>
      <rPr>
        <b/>
        <sz val="11"/>
        <color rgb="FFFF0000"/>
        <rFont val="ＭＳ Ｐゴシック"/>
        <family val="3"/>
        <charset val="128"/>
        <scheme val="minor"/>
      </rPr>
      <t>（黄色のセルの欄は全て自動計算されますので入力しないでください）</t>
    </r>
    <rPh sb="0" eb="2">
      <t>セイリ</t>
    </rPh>
    <rPh sb="2" eb="3">
      <t>ヒ</t>
    </rPh>
    <rPh sb="3" eb="5">
      <t>シュウケイ</t>
    </rPh>
    <rPh sb="6" eb="8">
      <t>キイロ</t>
    </rPh>
    <rPh sb="12" eb="13">
      <t>ラン</t>
    </rPh>
    <rPh sb="14" eb="15">
      <t>スベ</t>
    </rPh>
    <rPh sb="16" eb="18">
      <t>ジドウ</t>
    </rPh>
    <rPh sb="18" eb="20">
      <t>ケイサン</t>
    </rPh>
    <rPh sb="26" eb="28">
      <t>ニュウリョク</t>
    </rPh>
    <phoneticPr fontId="2"/>
  </si>
  <si>
    <t>種目別競技の過去問を購入される方は「購入」を選んでください→</t>
    <rPh sb="0" eb="5">
      <t>シュモクベツキョウギ</t>
    </rPh>
    <rPh sb="6" eb="9">
      <t>カコモン</t>
    </rPh>
    <rPh sb="10" eb="12">
      <t>コウニュウ</t>
    </rPh>
    <rPh sb="15" eb="16">
      <t>カタ</t>
    </rPh>
    <rPh sb="18" eb="20">
      <t>コウニュウ</t>
    </rPh>
    <rPh sb="22" eb="23">
      <t>エラ</t>
    </rPh>
    <phoneticPr fontId="2"/>
  </si>
  <si>
    <t>購入しない</t>
    <rPh sb="0" eb="2">
      <t>コウニュウ</t>
    </rPh>
    <phoneticPr fontId="2"/>
  </si>
  <si>
    <t>郵便番号</t>
    <rPh sb="0" eb="4">
      <t>ユウビンバンゴウ</t>
    </rPh>
    <phoneticPr fontId="2"/>
  </si>
  <si>
    <t>住所</t>
    <rPh sb="0" eb="2">
      <t>ジュウショ</t>
    </rPh>
    <phoneticPr fontId="2"/>
  </si>
  <si>
    <t>出場歴</t>
    <rPh sb="0" eb="3">
      <t>シュツジョウレキ</t>
    </rPh>
    <phoneticPr fontId="2"/>
  </si>
  <si>
    <t>初</t>
    <rPh sb="0" eb="1">
      <t>ハツ</t>
    </rPh>
    <phoneticPr fontId="2"/>
  </si>
  <si>
    <t>購入する</t>
    <rPh sb="0" eb="2">
      <t>コウニュウ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</si>
</sst>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14"/>
      <color theme="1"/>
      <name val="ＭＳ Ｐゴシック"/>
      <family val="3"/>
      <charset val="128"/>
      <scheme val="minor"/>
    </font>
    <font>
      <u/>
      <sz val="11"/>
      <color theme="10"/>
      <name val="ＭＳ Ｐゴシック"/>
      <family val="2"/>
      <charset val="128"/>
      <scheme val="minor"/>
    </font>
    <font>
      <b/>
      <sz val="9"/>
      <color indexed="81"/>
      <name val="ＭＳ Ｐゴシック"/>
      <family val="3"/>
      <charset val="128"/>
    </font>
    <font>
      <b/>
      <sz val="11"/>
      <color theme="1"/>
      <name val="ＭＳ Ｐゴシック"/>
      <family val="3"/>
      <charset val="128"/>
      <scheme val="minor"/>
    </font>
    <font>
      <b/>
      <sz val="16"/>
      <color theme="1"/>
      <name val="ＭＳ Ｐゴシック"/>
      <family val="3"/>
      <charset val="128"/>
      <scheme val="minor"/>
    </font>
    <font>
      <b/>
      <sz val="9"/>
      <color indexed="81"/>
      <name val="MS P ゴシック"/>
      <family val="3"/>
      <charset val="128"/>
    </font>
    <font>
      <b/>
      <u/>
      <sz val="11"/>
      <color theme="10"/>
      <name val="ＭＳ Ｐゴシック"/>
      <family val="3"/>
      <charset val="128"/>
      <scheme val="minor"/>
    </font>
    <font>
      <b/>
      <sz val="10"/>
      <color theme="1"/>
      <name val="ＭＳ Ｐゴシック"/>
      <family val="3"/>
      <charset val="128"/>
      <scheme val="minor"/>
    </font>
    <font>
      <sz val="10.5"/>
      <color theme="1"/>
      <name val="ＭＳ Ｐゴシック"/>
      <family val="3"/>
      <charset val="128"/>
    </font>
    <font>
      <b/>
      <sz val="14"/>
      <color theme="1"/>
      <name val="ＭＳ Ｐゴシック"/>
      <family val="3"/>
      <charset val="128"/>
    </font>
    <font>
      <b/>
      <sz val="12"/>
      <color rgb="FFFF0000"/>
      <name val="ＭＳ Ｐゴシック"/>
      <family val="3"/>
      <charset val="128"/>
      <scheme val="minor"/>
    </font>
    <font>
      <sz val="11"/>
      <color theme="1"/>
      <name val="ＭＳ Ｐゴシック"/>
      <family val="3"/>
      <charset val="128"/>
      <scheme val="minor"/>
    </font>
    <font>
      <b/>
      <sz val="8"/>
      <color indexed="10"/>
      <name val="MS P ゴシック"/>
      <family val="3"/>
      <charset val="128"/>
    </font>
    <font>
      <b/>
      <sz val="8"/>
      <color indexed="10"/>
      <name val="ＭＳ Ｐゴシック"/>
      <family val="3"/>
      <charset val="128"/>
    </font>
    <font>
      <b/>
      <sz val="11"/>
      <color rgb="FFFF0000"/>
      <name val="ＭＳ Ｐゴシック"/>
      <family val="3"/>
      <charset val="128"/>
      <scheme val="minor"/>
    </font>
  </fonts>
  <fills count="4">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auto="1"/>
      </right>
      <top/>
      <bottom/>
      <diagonal/>
    </border>
  </borders>
  <cellStyleXfs count="3">
    <xf numFmtId="0" fontId="0" fillId="0" borderId="0">
      <alignment vertical="center"/>
    </xf>
    <xf numFmtId="38" fontId="1" fillId="0" borderId="0" applyFont="0" applyFill="0" applyBorder="0" applyAlignment="0" applyProtection="0">
      <alignment vertical="center"/>
    </xf>
    <xf numFmtId="0" fontId="4" fillId="0" borderId="0" applyNumberFormat="0" applyFill="0" applyBorder="0" applyAlignment="0" applyProtection="0">
      <alignment vertical="center"/>
    </xf>
  </cellStyleXfs>
  <cellXfs count="55">
    <xf numFmtId="0" fontId="0" fillId="0" borderId="0" xfId="0">
      <alignment vertical="center"/>
    </xf>
    <xf numFmtId="38" fontId="6" fillId="0" borderId="0" xfId="1" applyFont="1" applyAlignment="1" applyProtection="1">
      <alignment horizontal="center" vertical="center"/>
    </xf>
    <xf numFmtId="38" fontId="6" fillId="2" borderId="1" xfId="1" applyFont="1" applyFill="1" applyBorder="1" applyProtection="1">
      <alignment vertical="center"/>
    </xf>
    <xf numFmtId="38" fontId="9" fillId="0" borderId="0" xfId="2" applyNumberFormat="1" applyFont="1" applyFill="1" applyProtection="1">
      <alignment vertical="center"/>
      <protection locked="0"/>
    </xf>
    <xf numFmtId="38" fontId="6" fillId="0" borderId="4" xfId="1" applyFont="1" applyFill="1" applyBorder="1" applyAlignment="1" applyProtection="1">
      <alignment horizontal="center" vertical="center" shrinkToFit="1"/>
      <protection locked="0"/>
    </xf>
    <xf numFmtId="38" fontId="4" fillId="0" borderId="4" xfId="2" applyNumberFormat="1" applyFill="1" applyBorder="1" applyAlignment="1" applyProtection="1">
      <alignment horizontal="center" vertical="center" shrinkToFit="1"/>
      <protection locked="0"/>
    </xf>
    <xf numFmtId="38" fontId="6" fillId="0" borderId="0" xfId="1" applyFont="1" applyProtection="1">
      <alignment vertical="center"/>
      <protection locked="0"/>
    </xf>
    <xf numFmtId="38" fontId="4" fillId="0" borderId="0" xfId="2" applyNumberFormat="1" applyProtection="1">
      <alignment vertical="center"/>
      <protection locked="0"/>
    </xf>
    <xf numFmtId="38" fontId="3" fillId="0" borderId="0" xfId="1" applyFont="1" applyProtection="1">
      <alignment vertical="center"/>
      <protection locked="0"/>
    </xf>
    <xf numFmtId="38" fontId="6" fillId="0" borderId="0" xfId="1" applyFont="1" applyAlignment="1" applyProtection="1">
      <alignment horizontal="center" vertical="center"/>
      <protection locked="0"/>
    </xf>
    <xf numFmtId="38" fontId="6" fillId="0" borderId="0" xfId="1" applyFont="1" applyFill="1" applyProtection="1">
      <alignment vertical="center"/>
      <protection locked="0"/>
    </xf>
    <xf numFmtId="38" fontId="3" fillId="0" borderId="1" xfId="1" applyFont="1" applyBorder="1" applyAlignment="1" applyProtection="1">
      <alignment horizontal="center" vertical="center"/>
      <protection locked="0"/>
    </xf>
    <xf numFmtId="38" fontId="3" fillId="0" borderId="1" xfId="1" applyFont="1" applyFill="1" applyBorder="1" applyAlignment="1" applyProtection="1">
      <alignment horizontal="center" vertical="center" shrinkToFit="1"/>
      <protection locked="0"/>
    </xf>
    <xf numFmtId="38" fontId="6" fillId="0" borderId="1" xfId="1" applyFont="1" applyBorder="1" applyAlignment="1" applyProtection="1">
      <alignment horizontal="center" vertical="center"/>
      <protection locked="0"/>
    </xf>
    <xf numFmtId="0" fontId="11" fillId="0" borderId="0" xfId="0" applyFont="1" applyProtection="1">
      <alignment vertical="center"/>
      <protection locked="0"/>
    </xf>
    <xf numFmtId="38" fontId="12" fillId="0" borderId="0" xfId="1" applyFont="1" applyProtection="1">
      <alignment vertical="center"/>
      <protection locked="0"/>
    </xf>
    <xf numFmtId="38" fontId="3" fillId="0" borderId="2" xfId="1" applyFont="1" applyFill="1" applyBorder="1" applyAlignment="1" applyProtection="1">
      <alignment vertical="center" shrinkToFit="1"/>
      <protection locked="0"/>
    </xf>
    <xf numFmtId="38" fontId="6" fillId="3" borderId="2" xfId="1" applyFont="1" applyFill="1" applyBorder="1" applyAlignment="1" applyProtection="1">
      <alignment horizontal="center" vertical="center" shrinkToFit="1"/>
      <protection locked="0"/>
    </xf>
    <xf numFmtId="38" fontId="6" fillId="0" borderId="1" xfId="1" applyFont="1" applyFill="1" applyBorder="1" applyAlignment="1" applyProtection="1">
      <alignment horizontal="center" vertical="center" shrinkToFit="1"/>
      <protection locked="0"/>
    </xf>
    <xf numFmtId="38" fontId="6" fillId="3" borderId="1" xfId="1" applyFont="1" applyFill="1" applyBorder="1" applyAlignment="1" applyProtection="1">
      <alignment horizontal="center" vertical="center" shrinkToFit="1"/>
      <protection locked="0"/>
    </xf>
    <xf numFmtId="38" fontId="10" fillId="3" borderId="4" xfId="1" applyFont="1" applyFill="1" applyBorder="1" applyAlignment="1" applyProtection="1">
      <alignment horizontal="center" vertical="center" shrinkToFit="1"/>
      <protection locked="0"/>
    </xf>
    <xf numFmtId="38" fontId="10" fillId="3" borderId="3" xfId="1" applyFont="1" applyFill="1" applyBorder="1" applyAlignment="1" applyProtection="1">
      <alignment horizontal="center" vertical="center" shrinkToFit="1"/>
      <protection locked="0"/>
    </xf>
    <xf numFmtId="38" fontId="6" fillId="2" borderId="1" xfId="1" applyFont="1" applyFill="1" applyBorder="1" applyAlignment="1" applyProtection="1">
      <alignment horizontal="center" vertical="center"/>
    </xf>
    <xf numFmtId="38" fontId="3" fillId="0" borderId="0" xfId="1" applyFont="1" applyFill="1" applyBorder="1" applyAlignment="1" applyProtection="1">
      <alignment horizontal="center" vertical="center"/>
      <protection locked="0"/>
    </xf>
    <xf numFmtId="38" fontId="6" fillId="2" borderId="1" xfId="1" applyFont="1" applyFill="1" applyBorder="1" applyAlignment="1" applyProtection="1">
      <alignment vertical="center"/>
    </xf>
    <xf numFmtId="38" fontId="14" fillId="0" borderId="1" xfId="1" applyFont="1" applyFill="1" applyBorder="1" applyAlignment="1" applyProtection="1">
      <alignment vertical="center" shrinkToFit="1"/>
      <protection locked="0"/>
    </xf>
    <xf numFmtId="0" fontId="0" fillId="0" borderId="0" xfId="0" applyAlignment="1">
      <alignment horizontal="left" vertical="center"/>
    </xf>
    <xf numFmtId="38" fontId="6" fillId="0" borderId="0" xfId="1" applyFont="1" applyAlignment="1" applyProtection="1">
      <alignment horizontal="center" vertical="center" shrinkToFit="1"/>
      <protection locked="0"/>
    </xf>
    <xf numFmtId="38" fontId="13" fillId="0" borderId="0" xfId="1" applyFont="1" applyAlignment="1" applyProtection="1">
      <alignment horizontal="center" vertical="center" shrinkToFit="1"/>
      <protection locked="0"/>
    </xf>
    <xf numFmtId="38" fontId="6" fillId="0" borderId="0" xfId="1" applyFont="1" applyBorder="1" applyAlignment="1" applyProtection="1">
      <alignment horizontal="center" vertical="center" shrinkToFit="1"/>
      <protection locked="0"/>
    </xf>
    <xf numFmtId="0" fontId="0" fillId="0" borderId="0" xfId="0" applyAlignment="1">
      <alignment horizontal="center" vertical="center"/>
    </xf>
    <xf numFmtId="38" fontId="6" fillId="2" borderId="1" xfId="1" applyFont="1" applyFill="1" applyBorder="1" applyAlignment="1" applyProtection="1">
      <alignment horizontal="center" vertical="center" shrinkToFit="1"/>
      <protection locked="0"/>
    </xf>
    <xf numFmtId="0" fontId="0" fillId="0" borderId="0" xfId="0" applyAlignment="1">
      <alignment vertical="center" shrinkToFit="1"/>
    </xf>
    <xf numFmtId="38" fontId="6" fillId="0" borderId="0" xfId="1" applyFont="1" applyFill="1" applyBorder="1" applyAlignment="1" applyProtection="1">
      <alignment horizontal="center" vertical="center"/>
      <protection locked="0"/>
    </xf>
    <xf numFmtId="38" fontId="10" fillId="3" borderId="1" xfId="1" applyFont="1" applyFill="1" applyBorder="1" applyAlignment="1" applyProtection="1">
      <alignment horizontal="center" vertical="center" shrinkToFit="1"/>
    </xf>
    <xf numFmtId="38" fontId="6" fillId="3" borderId="1" xfId="1" applyFont="1" applyFill="1" applyBorder="1" applyAlignment="1" applyProtection="1">
      <alignment vertical="center" shrinkToFit="1"/>
      <protection locked="0"/>
    </xf>
    <xf numFmtId="38" fontId="3" fillId="0" borderId="1" xfId="1" applyFont="1" applyFill="1" applyBorder="1" applyAlignment="1" applyProtection="1">
      <alignment vertical="center" shrinkToFit="1"/>
      <protection locked="0"/>
    </xf>
    <xf numFmtId="38" fontId="10" fillId="3" borderId="1" xfId="1" applyFont="1" applyFill="1" applyBorder="1" applyAlignment="1" applyProtection="1">
      <alignment horizontal="center" vertical="center" shrinkToFit="1"/>
      <protection locked="0"/>
    </xf>
    <xf numFmtId="38" fontId="7" fillId="0" borderId="0" xfId="1" applyFont="1" applyAlignment="1" applyProtection="1">
      <alignment horizontal="left" vertical="center"/>
      <protection locked="0"/>
    </xf>
    <xf numFmtId="38" fontId="6" fillId="3" borderId="1" xfId="1" applyFont="1" applyFill="1" applyBorder="1" applyAlignment="1" applyProtection="1">
      <alignment horizontal="center" vertical="center" shrinkToFit="1"/>
      <protection locked="0"/>
    </xf>
    <xf numFmtId="38" fontId="6" fillId="0" borderId="0" xfId="1" applyFont="1" applyAlignment="1" applyProtection="1">
      <alignment horizontal="center" vertical="center" shrinkToFit="1"/>
      <protection locked="0"/>
    </xf>
    <xf numFmtId="38" fontId="10" fillId="3" borderId="4" xfId="1" applyFont="1" applyFill="1" applyBorder="1" applyAlignment="1" applyProtection="1">
      <alignment horizontal="center" vertical="center" shrinkToFit="1"/>
      <protection locked="0"/>
    </xf>
    <xf numFmtId="38" fontId="10" fillId="3" borderId="3" xfId="1" applyFont="1" applyFill="1" applyBorder="1" applyAlignment="1" applyProtection="1">
      <alignment horizontal="center" vertical="center" shrinkToFit="1"/>
      <protection locked="0"/>
    </xf>
    <xf numFmtId="49" fontId="6" fillId="3" borderId="1" xfId="1" applyNumberFormat="1" applyFont="1" applyFill="1" applyBorder="1" applyAlignment="1" applyProtection="1">
      <alignment horizontal="center" vertical="center" shrinkToFit="1"/>
      <protection locked="0"/>
    </xf>
    <xf numFmtId="38" fontId="4" fillId="3" borderId="1" xfId="2" applyNumberFormat="1" applyFill="1" applyBorder="1" applyAlignment="1" applyProtection="1">
      <alignment horizontal="center" vertical="center" shrinkToFit="1"/>
      <protection locked="0"/>
    </xf>
    <xf numFmtId="38" fontId="3" fillId="0" borderId="4" xfId="1" applyFont="1" applyFill="1" applyBorder="1" applyAlignment="1" applyProtection="1">
      <alignment horizontal="center" vertical="center" shrinkToFit="1"/>
      <protection locked="0"/>
    </xf>
    <xf numFmtId="38" fontId="3" fillId="0" borderId="3" xfId="1" applyFont="1" applyFill="1" applyBorder="1" applyAlignment="1" applyProtection="1">
      <alignment horizontal="center" vertical="center" shrinkToFit="1"/>
      <protection locked="0"/>
    </xf>
    <xf numFmtId="38" fontId="6" fillId="0" borderId="2" xfId="1" applyFont="1" applyFill="1" applyBorder="1" applyAlignment="1" applyProtection="1">
      <alignment horizontal="center" vertical="center" shrinkToFit="1"/>
      <protection locked="0"/>
    </xf>
    <xf numFmtId="38" fontId="6" fillId="0" borderId="3" xfId="1" applyFont="1" applyFill="1" applyBorder="1" applyAlignment="1" applyProtection="1">
      <alignment horizontal="center" vertical="center" shrinkToFit="1"/>
      <protection locked="0"/>
    </xf>
    <xf numFmtId="38" fontId="6" fillId="0" borderId="0" xfId="1" applyFont="1" applyAlignment="1" applyProtection="1">
      <alignment horizontal="right" vertical="center" shrinkToFit="1"/>
      <protection locked="0"/>
    </xf>
    <xf numFmtId="38" fontId="6" fillId="0" borderId="5" xfId="1" applyFont="1" applyBorder="1" applyAlignment="1" applyProtection="1">
      <alignment horizontal="right" vertical="center" shrinkToFit="1"/>
      <protection locked="0"/>
    </xf>
    <xf numFmtId="38" fontId="3" fillId="0" borderId="1" xfId="1" applyFont="1" applyFill="1" applyBorder="1" applyAlignment="1" applyProtection="1">
      <alignment horizontal="center" vertical="center"/>
      <protection locked="0"/>
    </xf>
    <xf numFmtId="38" fontId="3" fillId="2" borderId="1" xfId="1" applyFont="1" applyFill="1" applyBorder="1" applyAlignment="1" applyProtection="1">
      <alignment horizontal="center" vertical="center"/>
    </xf>
    <xf numFmtId="0" fontId="11" fillId="0" borderId="0" xfId="0" applyFont="1" applyAlignment="1" applyProtection="1">
      <alignment horizontal="left" vertical="center"/>
      <protection locked="0"/>
    </xf>
    <xf numFmtId="38" fontId="13" fillId="0" borderId="0" xfId="1" applyFont="1" applyAlignment="1" applyProtection="1">
      <alignment horizontal="center" vertical="center" shrinkToFit="1"/>
      <protection locked="0"/>
    </xf>
  </cellXfs>
  <cellStyles count="3">
    <cellStyle name="ハイパーリンク" xfId="2" builtinId="8"/>
    <cellStyle name="桁区切り" xfId="1" builtinId="6"/>
    <cellStyle name="標準" xfId="0" builtinId="0"/>
  </cellStyles>
  <dxfs count="0"/>
  <tableStyles count="0" defaultTableStyle="TableStyleMedium2" defaultPivotStyle="PivotStyleLight16"/>
  <colors>
    <mruColors>
      <color rgb="FFF2B8A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shikoku88@tosaka-soroban.com"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968396-82C1-45DE-8CBA-978F6D98381D}">
  <dimension ref="A1:S66"/>
  <sheetViews>
    <sheetView showZeros="0" tabSelected="1" zoomScale="130" zoomScaleNormal="130" workbookViewId="0">
      <selection activeCell="J14" sqref="J14:K14"/>
    </sheetView>
  </sheetViews>
  <sheetFormatPr defaultColWidth="9" defaultRowHeight="13.2"/>
  <cols>
    <col min="1" max="1" width="1.6640625" style="6" customWidth="1"/>
    <col min="2" max="3" width="8.77734375" style="6" customWidth="1"/>
    <col min="4" max="5" width="4.77734375" style="6" customWidth="1"/>
    <col min="6" max="7" width="16.77734375" style="6" customWidth="1"/>
    <col min="8" max="8" width="8.77734375" style="6" customWidth="1"/>
    <col min="9" max="9" width="5.77734375" style="6" customWidth="1"/>
    <col min="10" max="11" width="8.77734375" style="6" customWidth="1"/>
    <col min="12" max="12" width="3.77734375" style="6" customWidth="1"/>
    <col min="13" max="19" width="8.77734375" style="6" customWidth="1"/>
    <col min="20" max="16384" width="9" style="6"/>
  </cols>
  <sheetData>
    <row r="1" spans="1:19" ht="5.0999999999999996" customHeight="1"/>
    <row r="2" spans="1:19">
      <c r="B2" s="6" t="s">
        <v>12</v>
      </c>
    </row>
    <row r="3" spans="1:19" ht="13.5" customHeight="1">
      <c r="B3" s="7"/>
    </row>
    <row r="4" spans="1:19" ht="17.25" customHeight="1">
      <c r="B4" s="38" t="s">
        <v>31</v>
      </c>
      <c r="C4" s="38"/>
      <c r="D4" s="38"/>
      <c r="E4" s="38"/>
      <c r="F4" s="38"/>
      <c r="G4" s="38"/>
      <c r="H4" s="38"/>
      <c r="I4" s="38"/>
      <c r="J4" s="38"/>
      <c r="K4" s="38"/>
      <c r="L4" s="38"/>
      <c r="M4" s="38"/>
    </row>
    <row r="5" spans="1:19" ht="13.5" customHeight="1">
      <c r="B5" s="3" t="s">
        <v>13</v>
      </c>
      <c r="C5" s="8"/>
      <c r="D5" s="8"/>
      <c r="E5" s="8"/>
    </row>
    <row r="6" spans="1:19" ht="13.5" customHeight="1">
      <c r="B6" s="3"/>
      <c r="C6" s="8"/>
      <c r="D6" s="8"/>
      <c r="E6" s="8"/>
    </row>
    <row r="7" spans="1:19" ht="18" customHeight="1">
      <c r="B7" s="18" t="s">
        <v>14</v>
      </c>
      <c r="C7" s="39"/>
      <c r="D7" s="39"/>
      <c r="E7" s="39"/>
      <c r="F7" s="39"/>
      <c r="G7" s="18" t="s">
        <v>15</v>
      </c>
      <c r="H7" s="39"/>
      <c r="I7" s="39"/>
      <c r="J7" s="39"/>
      <c r="K7" s="39"/>
      <c r="M7" s="40" t="s">
        <v>183</v>
      </c>
      <c r="N7" s="40"/>
      <c r="O7" s="40"/>
      <c r="P7" s="40"/>
      <c r="Q7" s="40"/>
      <c r="R7" s="40"/>
    </row>
    <row r="8" spans="1:19" ht="18" customHeight="1">
      <c r="B8" s="18" t="s">
        <v>186</v>
      </c>
      <c r="C8" s="35"/>
      <c r="D8" s="47" t="s">
        <v>187</v>
      </c>
      <c r="E8" s="48"/>
      <c r="F8" s="39"/>
      <c r="G8" s="39"/>
      <c r="H8" s="39"/>
      <c r="I8" s="39"/>
      <c r="J8" s="39"/>
      <c r="K8" s="39"/>
      <c r="M8" s="9" t="s">
        <v>9</v>
      </c>
      <c r="N8" s="2">
        <f>COUNTIF(C12:C61,"小2以下")</f>
        <v>0</v>
      </c>
      <c r="O8" s="9" t="s">
        <v>5</v>
      </c>
      <c r="P8" s="1">
        <f>Sheet2!F5</f>
        <v>3000</v>
      </c>
      <c r="Q8" s="9" t="s">
        <v>6</v>
      </c>
      <c r="R8" s="2">
        <f>N8*P8</f>
        <v>0</v>
      </c>
    </row>
    <row r="9" spans="1:19" ht="18" customHeight="1">
      <c r="A9" s="10"/>
      <c r="B9" s="18" t="s">
        <v>29</v>
      </c>
      <c r="C9" s="43"/>
      <c r="D9" s="43"/>
      <c r="E9" s="43"/>
      <c r="F9" s="43"/>
      <c r="G9" s="18" t="s">
        <v>30</v>
      </c>
      <c r="H9" s="44"/>
      <c r="I9" s="44"/>
      <c r="J9" s="39"/>
      <c r="K9" s="39"/>
      <c r="M9" s="9" t="s">
        <v>11</v>
      </c>
      <c r="N9" s="2">
        <f>COUNTIF(C12:C61,"小3･4")</f>
        <v>0</v>
      </c>
      <c r="O9" s="9" t="s">
        <v>5</v>
      </c>
      <c r="P9" s="1">
        <f>Sheet2!F5</f>
        <v>3000</v>
      </c>
      <c r="Q9" s="9" t="s">
        <v>6</v>
      </c>
      <c r="R9" s="2">
        <f t="shared" ref="R9:R11" si="0">N9*P9</f>
        <v>0</v>
      </c>
    </row>
    <row r="10" spans="1:19" ht="18" customHeight="1">
      <c r="A10" s="10"/>
      <c r="B10" s="4"/>
      <c r="C10" s="4"/>
      <c r="D10" s="4"/>
      <c r="E10" s="4"/>
      <c r="F10" s="4"/>
      <c r="G10" s="4"/>
      <c r="H10" s="5"/>
      <c r="I10" s="5"/>
      <c r="J10" s="4"/>
      <c r="K10" s="4"/>
      <c r="M10" s="9" t="s">
        <v>10</v>
      </c>
      <c r="N10" s="2">
        <f>COUNTIF(C12:C61,"小5･6")</f>
        <v>0</v>
      </c>
      <c r="O10" s="9" t="s">
        <v>5</v>
      </c>
      <c r="P10" s="1">
        <f>Sheet2!F5</f>
        <v>3000</v>
      </c>
      <c r="Q10" s="9" t="s">
        <v>6</v>
      </c>
      <c r="R10" s="2">
        <f t="shared" si="0"/>
        <v>0</v>
      </c>
    </row>
    <row r="11" spans="1:19" s="8" customFormat="1" ht="18" customHeight="1">
      <c r="A11" s="6"/>
      <c r="B11" s="11" t="s">
        <v>8</v>
      </c>
      <c r="C11" s="12" t="s">
        <v>3</v>
      </c>
      <c r="D11" s="12" t="s">
        <v>27</v>
      </c>
      <c r="E11" s="12" t="s">
        <v>2</v>
      </c>
      <c r="F11" s="12" t="s">
        <v>0</v>
      </c>
      <c r="G11" s="12" t="s">
        <v>1</v>
      </c>
      <c r="H11" s="16" t="s">
        <v>28</v>
      </c>
      <c r="I11" s="36" t="s">
        <v>188</v>
      </c>
      <c r="J11" s="45" t="s">
        <v>16</v>
      </c>
      <c r="K11" s="46"/>
      <c r="M11" s="9" t="s">
        <v>4</v>
      </c>
      <c r="N11" s="2">
        <f>COUNTIF(C12:C61,"中学以上")</f>
        <v>0</v>
      </c>
      <c r="O11" s="9" t="s">
        <v>5</v>
      </c>
      <c r="P11" s="1">
        <f>Sheet2!F5</f>
        <v>3000</v>
      </c>
      <c r="Q11" s="9" t="s">
        <v>6</v>
      </c>
      <c r="R11" s="2">
        <f t="shared" si="0"/>
        <v>0</v>
      </c>
      <c r="S11" s="6"/>
    </row>
    <row r="12" spans="1:19" s="8" customFormat="1" ht="16.2">
      <c r="B12" s="13">
        <v>1</v>
      </c>
      <c r="C12" s="19"/>
      <c r="D12" s="19"/>
      <c r="E12" s="19"/>
      <c r="F12" s="19"/>
      <c r="G12" s="19"/>
      <c r="H12" s="34" cm="1">
        <f t="array" ref="H12">MAX(IF(Sheet1!$A$1:$A$145=申込フォーマット①!F12,Sheet1!$B$1:$B$145))</f>
        <v>0</v>
      </c>
      <c r="I12" s="37"/>
      <c r="J12" s="41"/>
      <c r="K12" s="42"/>
      <c r="Q12" s="25" t="s">
        <v>26</v>
      </c>
      <c r="R12" s="24">
        <f>SUM(R8:R11)</f>
        <v>0</v>
      </c>
    </row>
    <row r="13" spans="1:19" s="8" customFormat="1" ht="16.2">
      <c r="B13" s="13">
        <v>2</v>
      </c>
      <c r="C13" s="19"/>
      <c r="D13" s="19"/>
      <c r="E13" s="19"/>
      <c r="F13" s="19"/>
      <c r="G13" s="19"/>
      <c r="H13" s="34" cm="1">
        <f t="array" ref="H13">MAX(IF(Sheet1!$A$1:$A$145=申込フォーマット①!F13,Sheet1!$B$1:$B$145))</f>
        <v>0</v>
      </c>
      <c r="I13" s="37"/>
      <c r="J13" s="41"/>
      <c r="K13" s="42"/>
      <c r="Q13" s="23"/>
      <c r="R13" s="23"/>
    </row>
    <row r="14" spans="1:19" s="8" customFormat="1" ht="16.2">
      <c r="B14" s="13">
        <v>3</v>
      </c>
      <c r="C14" s="19"/>
      <c r="D14" s="19"/>
      <c r="E14" s="19"/>
      <c r="F14" s="19"/>
      <c r="G14" s="19"/>
      <c r="H14" s="34" cm="1">
        <f t="array" ref="H14">MAX(IF(Sheet1!$A$1:$A$145=申込フォーマット①!F14,Sheet1!$B$1:$B$145))</f>
        <v>0</v>
      </c>
      <c r="I14" s="37"/>
      <c r="J14" s="41"/>
      <c r="K14" s="42"/>
      <c r="M14" s="49" t="s">
        <v>24</v>
      </c>
      <c r="N14" s="49"/>
      <c r="O14" s="49"/>
      <c r="P14" s="49"/>
      <c r="Q14" s="50"/>
      <c r="R14" s="22">
        <f>Sheet2!F5</f>
        <v>3000</v>
      </c>
    </row>
    <row r="15" spans="1:19" s="8" customFormat="1" ht="16.2">
      <c r="B15" s="13">
        <v>4</v>
      </c>
      <c r="C15" s="19"/>
      <c r="D15" s="19"/>
      <c r="E15" s="19"/>
      <c r="F15" s="19"/>
      <c r="G15" s="19"/>
      <c r="H15" s="34" cm="1">
        <f t="array" ref="H15">MAX(IF(Sheet1!$A$1:$A$145=申込フォーマット①!F15,Sheet1!$B$1:$B$145))</f>
        <v>0</v>
      </c>
      <c r="I15" s="37"/>
      <c r="J15" s="41"/>
      <c r="K15" s="42"/>
      <c r="M15" s="27"/>
      <c r="N15" s="27"/>
      <c r="O15" s="27"/>
      <c r="P15" s="27"/>
      <c r="Q15" s="29"/>
      <c r="R15" s="33"/>
    </row>
    <row r="16" spans="1:19" s="8" customFormat="1" ht="16.2">
      <c r="B16" s="13">
        <v>5</v>
      </c>
      <c r="C16" s="19"/>
      <c r="D16" s="19"/>
      <c r="E16" s="19"/>
      <c r="F16" s="19"/>
      <c r="G16" s="19"/>
      <c r="H16" s="34" cm="1">
        <f t="array" ref="H16">MAX(IF(Sheet1!$A$1:$A$145=申込フォーマット①!F16,Sheet1!$B$1:$B$145))</f>
        <v>0</v>
      </c>
      <c r="I16" s="37"/>
      <c r="J16" s="41"/>
      <c r="K16" s="42"/>
      <c r="M16" s="40" t="s">
        <v>184</v>
      </c>
      <c r="N16" s="40"/>
      <c r="O16" s="40"/>
      <c r="P16" s="40"/>
      <c r="Q16" s="31" t="s">
        <v>185</v>
      </c>
      <c r="R16" s="22">
        <f>IF(Q16="購入する","2,000",0)</f>
        <v>0</v>
      </c>
    </row>
    <row r="17" spans="2:19" s="8" customFormat="1" ht="16.2">
      <c r="B17" s="13">
        <v>6</v>
      </c>
      <c r="C17" s="19"/>
      <c r="D17" s="19"/>
      <c r="E17" s="19"/>
      <c r="F17" s="19"/>
      <c r="G17" s="19"/>
      <c r="H17" s="34" cm="1">
        <f t="array" ref="H17">MAX(IF(Sheet1!$A$1:$A$145=申込フォーマット①!F17,Sheet1!$B$1:$B$145))</f>
        <v>0</v>
      </c>
      <c r="I17" s="37"/>
      <c r="J17" s="41"/>
      <c r="K17" s="42"/>
      <c r="Q17" s="23"/>
      <c r="R17" s="23"/>
    </row>
    <row r="18" spans="2:19" s="8" customFormat="1" ht="16.2">
      <c r="B18" s="13">
        <v>7</v>
      </c>
      <c r="C18" s="19"/>
      <c r="D18" s="19"/>
      <c r="E18" s="19"/>
      <c r="F18" s="19"/>
      <c r="G18" s="19"/>
      <c r="H18" s="34" cm="1">
        <f t="array" ref="H18">MAX(IF(Sheet1!$A$1:$A$145=申込フォーマット①!F18,Sheet1!$B$1:$B$145))</f>
        <v>0</v>
      </c>
      <c r="I18" s="37"/>
      <c r="J18" s="41"/>
      <c r="K18" s="42"/>
      <c r="Q18" s="51" t="s">
        <v>25</v>
      </c>
      <c r="R18" s="51"/>
    </row>
    <row r="19" spans="2:19" s="8" customFormat="1" ht="16.2">
      <c r="B19" s="13">
        <v>8</v>
      </c>
      <c r="C19" s="19"/>
      <c r="D19" s="19"/>
      <c r="E19" s="19"/>
      <c r="F19" s="19"/>
      <c r="G19" s="19"/>
      <c r="H19" s="34" cm="1">
        <f t="array" ref="H19">MAX(IF(Sheet1!$A$1:$A$145=申込フォーマット①!F19,Sheet1!$B$1:$B$145))</f>
        <v>0</v>
      </c>
      <c r="I19" s="37"/>
      <c r="J19" s="41"/>
      <c r="K19" s="42"/>
      <c r="Q19" s="52">
        <f>R12+R14+R16</f>
        <v>3000</v>
      </c>
      <c r="R19" s="52"/>
    </row>
    <row r="20" spans="2:19" s="8" customFormat="1" ht="16.2">
      <c r="B20" s="13">
        <v>9</v>
      </c>
      <c r="C20" s="19"/>
      <c r="D20" s="19"/>
      <c r="E20" s="19"/>
      <c r="F20" s="19"/>
      <c r="G20" s="19"/>
      <c r="H20" s="34" cm="1">
        <f t="array" ref="H20">MAX(IF(Sheet1!$A$1:$A$145=申込フォーマット①!F20,Sheet1!$B$1:$B$145))</f>
        <v>0</v>
      </c>
      <c r="I20" s="37"/>
      <c r="J20" s="41"/>
      <c r="K20" s="42"/>
    </row>
    <row r="21" spans="2:19" s="8" customFormat="1" ht="16.2">
      <c r="B21" s="13">
        <v>10</v>
      </c>
      <c r="C21" s="19"/>
      <c r="D21" s="19"/>
      <c r="E21" s="19"/>
      <c r="F21" s="19"/>
      <c r="G21" s="19"/>
      <c r="H21" s="34" cm="1">
        <f t="array" ref="H21">MAX(IF(Sheet1!$A$1:$A$145=申込フォーマット①!F21,Sheet1!$B$1:$B$145))</f>
        <v>0</v>
      </c>
      <c r="I21" s="37"/>
      <c r="J21" s="41"/>
      <c r="K21" s="42"/>
      <c r="M21" s="8" t="s">
        <v>19</v>
      </c>
    </row>
    <row r="22" spans="2:19" s="8" customFormat="1" ht="16.2">
      <c r="B22" s="13">
        <v>11</v>
      </c>
      <c r="C22" s="19"/>
      <c r="D22" s="19"/>
      <c r="E22" s="19"/>
      <c r="F22" s="19"/>
      <c r="G22" s="19"/>
      <c r="H22" s="34" cm="1">
        <f t="array" ref="H22">MAX(IF(Sheet1!$A$1:$A$145=申込フォーマット①!F22,Sheet1!$B$1:$B$145))</f>
        <v>0</v>
      </c>
      <c r="I22" s="37"/>
      <c r="J22" s="41"/>
      <c r="K22" s="42"/>
      <c r="M22" s="53" t="s">
        <v>18</v>
      </c>
      <c r="N22" s="53"/>
      <c r="O22" s="53"/>
      <c r="P22" s="53"/>
      <c r="Q22" s="53"/>
      <c r="S22" s="28"/>
    </row>
    <row r="23" spans="2:19" s="8" customFormat="1" ht="16.2">
      <c r="B23" s="13">
        <v>12</v>
      </c>
      <c r="C23" s="19"/>
      <c r="D23" s="19"/>
      <c r="E23" s="19"/>
      <c r="F23" s="17"/>
      <c r="G23" s="17"/>
      <c r="H23" s="34" cm="1">
        <f t="array" ref="H23">MAX(IF(Sheet1!$A$1:$A$145=申込フォーマット①!F23,Sheet1!$B$1:$B$145))</f>
        <v>0</v>
      </c>
      <c r="I23" s="37"/>
      <c r="J23" s="41"/>
      <c r="K23" s="42"/>
      <c r="M23" s="14" t="s">
        <v>17</v>
      </c>
      <c r="N23" s="14"/>
      <c r="O23" s="14"/>
      <c r="P23" s="14"/>
      <c r="Q23" s="15"/>
    </row>
    <row r="24" spans="2:19" s="8" customFormat="1" ht="16.2">
      <c r="B24" s="13">
        <v>13</v>
      </c>
      <c r="C24" s="19"/>
      <c r="D24" s="19"/>
      <c r="E24" s="19"/>
      <c r="F24" s="17"/>
      <c r="G24" s="17"/>
      <c r="H24" s="34" cm="1">
        <f t="array" ref="H24">MAX(IF(Sheet1!$A$1:$A$145=申込フォーマット①!F24,Sheet1!$B$1:$B$145))</f>
        <v>0</v>
      </c>
      <c r="I24" s="37"/>
      <c r="J24" s="41"/>
      <c r="K24" s="42"/>
      <c r="M24" s="54" t="s">
        <v>23</v>
      </c>
      <c r="N24" s="54"/>
      <c r="O24" s="54"/>
      <c r="P24" s="54"/>
      <c r="Q24" s="54"/>
      <c r="R24" s="54"/>
    </row>
    <row r="25" spans="2:19" s="8" customFormat="1" ht="16.2">
      <c r="B25" s="13">
        <v>14</v>
      </c>
      <c r="C25" s="19"/>
      <c r="D25" s="19"/>
      <c r="E25" s="19"/>
      <c r="F25" s="17"/>
      <c r="G25" s="17"/>
      <c r="H25" s="34" cm="1">
        <f t="array" ref="H25">MAX(IF(Sheet1!$A$1:$A$145=申込フォーマット①!F25,Sheet1!$B$1:$B$145))</f>
        <v>0</v>
      </c>
      <c r="I25" s="37"/>
      <c r="J25" s="41"/>
      <c r="K25" s="42"/>
    </row>
    <row r="26" spans="2:19" s="8" customFormat="1" ht="16.2">
      <c r="B26" s="13">
        <v>15</v>
      </c>
      <c r="C26" s="19"/>
      <c r="D26" s="19"/>
      <c r="E26" s="19"/>
      <c r="F26" s="17"/>
      <c r="G26" s="17"/>
      <c r="H26" s="34" cm="1">
        <f t="array" ref="H26">MAX(IF(Sheet1!$A$1:$A$145=申込フォーマット①!F26,Sheet1!$B$1:$B$145))</f>
        <v>0</v>
      </c>
      <c r="I26" s="37"/>
      <c r="J26" s="41"/>
      <c r="K26" s="42"/>
    </row>
    <row r="27" spans="2:19" s="8" customFormat="1" ht="16.2">
      <c r="B27" s="13">
        <v>16</v>
      </c>
      <c r="C27" s="19"/>
      <c r="D27" s="19"/>
      <c r="E27" s="19"/>
      <c r="F27" s="19"/>
      <c r="G27" s="19"/>
      <c r="H27" s="34" cm="1">
        <f t="array" ref="H27">MAX(IF(Sheet1!$A$1:$A$145=申込フォーマット①!F27,Sheet1!$B$1:$B$145))</f>
        <v>0</v>
      </c>
      <c r="I27" s="37"/>
      <c r="J27" s="41"/>
      <c r="K27" s="42"/>
    </row>
    <row r="28" spans="2:19" s="8" customFormat="1" ht="16.2">
      <c r="B28" s="13">
        <v>17</v>
      </c>
      <c r="C28" s="19"/>
      <c r="D28" s="19"/>
      <c r="E28" s="19"/>
      <c r="F28" s="19"/>
      <c r="G28" s="19"/>
      <c r="H28" s="34" cm="1">
        <f t="array" ref="H28">MAX(IF(Sheet1!$A$1:$A$145=申込フォーマット①!F28,Sheet1!$B$1:$B$145))</f>
        <v>0</v>
      </c>
      <c r="I28" s="37"/>
      <c r="J28" s="41"/>
      <c r="K28" s="42"/>
    </row>
    <row r="29" spans="2:19" s="8" customFormat="1" ht="16.2">
      <c r="B29" s="13">
        <v>18</v>
      </c>
      <c r="C29" s="19"/>
      <c r="D29" s="19"/>
      <c r="E29" s="19"/>
      <c r="F29" s="19"/>
      <c r="G29" s="19"/>
      <c r="H29" s="34" cm="1">
        <f t="array" ref="H29">MAX(IF(Sheet1!$A$1:$A$145=申込フォーマット①!F29,Sheet1!$B$1:$B$145))</f>
        <v>0</v>
      </c>
      <c r="I29" s="37"/>
      <c r="J29" s="41"/>
      <c r="K29" s="42"/>
    </row>
    <row r="30" spans="2:19" s="8" customFormat="1" ht="16.2">
      <c r="B30" s="13">
        <v>19</v>
      </c>
      <c r="C30" s="19"/>
      <c r="D30" s="19"/>
      <c r="E30" s="19"/>
      <c r="F30" s="19"/>
      <c r="G30" s="19"/>
      <c r="H30" s="34" cm="1">
        <f t="array" ref="H30">MAX(IF(Sheet1!$A$1:$A$145=申込フォーマット①!F30,Sheet1!$B$1:$B$145))</f>
        <v>0</v>
      </c>
      <c r="I30" s="37"/>
      <c r="J30" s="41"/>
      <c r="K30" s="42"/>
    </row>
    <row r="31" spans="2:19" s="8" customFormat="1" ht="16.2">
      <c r="B31" s="13">
        <v>20</v>
      </c>
      <c r="C31" s="19"/>
      <c r="D31" s="19"/>
      <c r="E31" s="19"/>
      <c r="F31" s="19"/>
      <c r="G31" s="19"/>
      <c r="H31" s="34" cm="1">
        <f t="array" ref="H31">MAX(IF(Sheet1!$A$1:$A$145=申込フォーマット①!F31,Sheet1!$B$1:$B$145))</f>
        <v>0</v>
      </c>
      <c r="I31" s="37"/>
      <c r="J31" s="20"/>
      <c r="K31" s="21"/>
    </row>
    <row r="32" spans="2:19" s="8" customFormat="1" ht="16.2">
      <c r="B32" s="13">
        <v>21</v>
      </c>
      <c r="C32" s="19"/>
      <c r="D32" s="19"/>
      <c r="E32" s="19"/>
      <c r="F32" s="19"/>
      <c r="G32" s="19"/>
      <c r="H32" s="34" cm="1">
        <f t="array" ref="H32">MAX(IF(Sheet1!$A$1:$A$145=申込フォーマット①!F32,Sheet1!$B$1:$B$145))</f>
        <v>0</v>
      </c>
      <c r="I32" s="37"/>
      <c r="J32" s="20"/>
      <c r="K32" s="21"/>
    </row>
    <row r="33" spans="2:11" s="8" customFormat="1" ht="16.2">
      <c r="B33" s="13">
        <v>22</v>
      </c>
      <c r="C33" s="19"/>
      <c r="D33" s="19"/>
      <c r="E33" s="19"/>
      <c r="F33" s="19"/>
      <c r="G33" s="19"/>
      <c r="H33" s="34" cm="1">
        <f t="array" ref="H33">MAX(IF(Sheet1!$A$1:$A$145=申込フォーマット①!F33,Sheet1!$B$1:$B$145))</f>
        <v>0</v>
      </c>
      <c r="I33" s="37"/>
      <c r="J33" s="20"/>
      <c r="K33" s="21"/>
    </row>
    <row r="34" spans="2:11" s="8" customFormat="1" ht="16.2">
      <c r="B34" s="13">
        <v>23</v>
      </c>
      <c r="C34" s="19"/>
      <c r="D34" s="19"/>
      <c r="E34" s="19"/>
      <c r="F34" s="19"/>
      <c r="G34" s="19"/>
      <c r="H34" s="34" cm="1">
        <f t="array" ref="H34">MAX(IF(Sheet1!$A$1:$A$145=申込フォーマット①!F34,Sheet1!$B$1:$B$145))</f>
        <v>0</v>
      </c>
      <c r="I34" s="37"/>
      <c r="J34" s="20"/>
      <c r="K34" s="21"/>
    </row>
    <row r="35" spans="2:11" s="8" customFormat="1" ht="16.2">
      <c r="B35" s="13">
        <v>24</v>
      </c>
      <c r="C35" s="19"/>
      <c r="D35" s="19"/>
      <c r="E35" s="19"/>
      <c r="F35" s="19"/>
      <c r="G35" s="19"/>
      <c r="H35" s="34" cm="1">
        <f t="array" ref="H35">MAX(IF(Sheet1!$A$1:$A$145=申込フォーマット①!F35,Sheet1!$B$1:$B$145))</f>
        <v>0</v>
      </c>
      <c r="I35" s="37"/>
      <c r="J35" s="20"/>
      <c r="K35" s="21"/>
    </row>
    <row r="36" spans="2:11" s="8" customFormat="1" ht="16.2">
      <c r="B36" s="13">
        <v>25</v>
      </c>
      <c r="C36" s="19"/>
      <c r="D36" s="19"/>
      <c r="E36" s="19"/>
      <c r="F36" s="19"/>
      <c r="G36" s="19"/>
      <c r="H36" s="34" cm="1">
        <f t="array" ref="H36">MAX(IF(Sheet1!$A$1:$A$145=申込フォーマット①!F36,Sheet1!$B$1:$B$145))</f>
        <v>0</v>
      </c>
      <c r="I36" s="37"/>
      <c r="J36" s="20"/>
      <c r="K36" s="21"/>
    </row>
    <row r="37" spans="2:11" s="8" customFormat="1" ht="16.2">
      <c r="B37" s="13">
        <v>26</v>
      </c>
      <c r="C37" s="19"/>
      <c r="D37" s="19"/>
      <c r="E37" s="19"/>
      <c r="F37" s="19"/>
      <c r="G37" s="19"/>
      <c r="H37" s="34" cm="1">
        <f t="array" ref="H37">MAX(IF(Sheet1!$A$1:$A$145=申込フォーマット①!F37,Sheet1!$B$1:$B$145))</f>
        <v>0</v>
      </c>
      <c r="I37" s="37"/>
      <c r="J37" s="20"/>
      <c r="K37" s="21"/>
    </row>
    <row r="38" spans="2:11" s="8" customFormat="1" ht="16.2">
      <c r="B38" s="13">
        <v>27</v>
      </c>
      <c r="C38" s="19"/>
      <c r="D38" s="19"/>
      <c r="E38" s="19"/>
      <c r="F38" s="19"/>
      <c r="G38" s="19"/>
      <c r="H38" s="34" cm="1">
        <f t="array" ref="H38">MAX(IF(Sheet1!$A$1:$A$145=申込フォーマット①!F38,Sheet1!$B$1:$B$145))</f>
        <v>0</v>
      </c>
      <c r="I38" s="37"/>
      <c r="J38" s="20"/>
      <c r="K38" s="21"/>
    </row>
    <row r="39" spans="2:11" s="8" customFormat="1" ht="16.2">
      <c r="B39" s="13">
        <v>28</v>
      </c>
      <c r="C39" s="19"/>
      <c r="D39" s="19"/>
      <c r="E39" s="19"/>
      <c r="F39" s="19"/>
      <c r="G39" s="19"/>
      <c r="H39" s="34" cm="1">
        <f t="array" ref="H39">MAX(IF(Sheet1!$A$1:$A$145=申込フォーマット①!F39,Sheet1!$B$1:$B$145))</f>
        <v>0</v>
      </c>
      <c r="I39" s="37"/>
      <c r="J39" s="20"/>
      <c r="K39" s="21"/>
    </row>
    <row r="40" spans="2:11" s="8" customFormat="1" ht="16.2">
      <c r="B40" s="13">
        <v>29</v>
      </c>
      <c r="C40" s="19"/>
      <c r="D40" s="19"/>
      <c r="E40" s="19"/>
      <c r="F40" s="19"/>
      <c r="G40" s="19"/>
      <c r="H40" s="34" cm="1">
        <f t="array" ref="H40">MAX(IF(Sheet1!$A$1:$A$145=申込フォーマット①!F40,Sheet1!$B$1:$B$145))</f>
        <v>0</v>
      </c>
      <c r="I40" s="37"/>
      <c r="J40" s="20"/>
      <c r="K40" s="21"/>
    </row>
    <row r="41" spans="2:11" s="8" customFormat="1" ht="16.2">
      <c r="B41" s="13">
        <v>30</v>
      </c>
      <c r="C41" s="19"/>
      <c r="D41" s="19"/>
      <c r="E41" s="19"/>
      <c r="F41" s="19"/>
      <c r="G41" s="19"/>
      <c r="H41" s="34" cm="1">
        <f t="array" ref="H41">MAX(IF(Sheet1!$A$1:$A$145=申込フォーマット①!F41,Sheet1!$B$1:$B$145))</f>
        <v>0</v>
      </c>
      <c r="I41" s="37"/>
      <c r="J41" s="20"/>
      <c r="K41" s="21"/>
    </row>
    <row r="42" spans="2:11" s="8" customFormat="1" ht="16.2">
      <c r="B42" s="13">
        <v>31</v>
      </c>
      <c r="C42" s="19"/>
      <c r="D42" s="19"/>
      <c r="E42" s="19"/>
      <c r="F42" s="19"/>
      <c r="G42" s="19"/>
      <c r="H42" s="34" cm="1">
        <f t="array" ref="H42">MAX(IF(Sheet1!$A$1:$A$145=申込フォーマット①!F42,Sheet1!$B$1:$B$145))</f>
        <v>0</v>
      </c>
      <c r="I42" s="37"/>
      <c r="J42" s="20"/>
      <c r="K42" s="21"/>
    </row>
    <row r="43" spans="2:11" s="8" customFormat="1" ht="16.2">
      <c r="B43" s="13">
        <v>32</v>
      </c>
      <c r="C43" s="19"/>
      <c r="D43" s="19"/>
      <c r="E43" s="19"/>
      <c r="F43" s="19"/>
      <c r="G43" s="19"/>
      <c r="H43" s="34" cm="1">
        <f t="array" ref="H43">MAX(IF(Sheet1!$A$1:$A$145=申込フォーマット①!F43,Sheet1!$B$1:$B$145))</f>
        <v>0</v>
      </c>
      <c r="I43" s="37"/>
      <c r="J43" s="20"/>
      <c r="K43" s="21"/>
    </row>
    <row r="44" spans="2:11" s="8" customFormat="1" ht="16.2">
      <c r="B44" s="13">
        <v>33</v>
      </c>
      <c r="C44" s="19"/>
      <c r="D44" s="19"/>
      <c r="E44" s="19"/>
      <c r="F44" s="19"/>
      <c r="G44" s="19"/>
      <c r="H44" s="34" cm="1">
        <f t="array" ref="H44">MAX(IF(Sheet1!$A$1:$A$145=申込フォーマット①!F44,Sheet1!$B$1:$B$145))</f>
        <v>0</v>
      </c>
      <c r="I44" s="37"/>
      <c r="J44" s="20"/>
      <c r="K44" s="21"/>
    </row>
    <row r="45" spans="2:11" s="8" customFormat="1" ht="16.2">
      <c r="B45" s="13">
        <v>34</v>
      </c>
      <c r="C45" s="19"/>
      <c r="D45" s="19"/>
      <c r="E45" s="19"/>
      <c r="F45" s="19"/>
      <c r="G45" s="19"/>
      <c r="H45" s="34" cm="1">
        <f t="array" ref="H45">MAX(IF(Sheet1!$A$1:$A$145=申込フォーマット①!F45,Sheet1!$B$1:$B$145))</f>
        <v>0</v>
      </c>
      <c r="I45" s="37"/>
      <c r="J45" s="20"/>
      <c r="K45" s="21"/>
    </row>
    <row r="46" spans="2:11" s="8" customFormat="1" ht="16.2">
      <c r="B46" s="13">
        <v>35</v>
      </c>
      <c r="C46" s="19"/>
      <c r="D46" s="19"/>
      <c r="E46" s="19"/>
      <c r="F46" s="19"/>
      <c r="G46" s="19"/>
      <c r="H46" s="34" cm="1">
        <f t="array" ref="H46">MAX(IF(Sheet1!$A$1:$A$145=申込フォーマット①!F46,Sheet1!$B$1:$B$145))</f>
        <v>0</v>
      </c>
      <c r="I46" s="37"/>
      <c r="J46" s="20"/>
      <c r="K46" s="21"/>
    </row>
    <row r="47" spans="2:11" s="8" customFormat="1" ht="16.2">
      <c r="B47" s="13">
        <v>36</v>
      </c>
      <c r="C47" s="19"/>
      <c r="D47" s="19"/>
      <c r="E47" s="19"/>
      <c r="F47" s="19"/>
      <c r="G47" s="19"/>
      <c r="H47" s="34" cm="1">
        <f t="array" ref="H47">MAX(IF(Sheet1!$A$1:$A$145=申込フォーマット①!F47,Sheet1!$B$1:$B$145))</f>
        <v>0</v>
      </c>
      <c r="I47" s="37"/>
      <c r="J47" s="20"/>
      <c r="K47" s="21"/>
    </row>
    <row r="48" spans="2:11" s="8" customFormat="1" ht="16.2">
      <c r="B48" s="13">
        <v>37</v>
      </c>
      <c r="C48" s="19"/>
      <c r="D48" s="19"/>
      <c r="E48" s="19"/>
      <c r="F48" s="19"/>
      <c r="G48" s="19"/>
      <c r="H48" s="34" cm="1">
        <f t="array" ref="H48">MAX(IF(Sheet1!$A$1:$A$145=申込フォーマット①!F48,Sheet1!$B$1:$B$145))</f>
        <v>0</v>
      </c>
      <c r="I48" s="37"/>
      <c r="J48" s="20"/>
      <c r="K48" s="21"/>
    </row>
    <row r="49" spans="2:19" s="8" customFormat="1" ht="16.2">
      <c r="B49" s="13">
        <v>38</v>
      </c>
      <c r="C49" s="19"/>
      <c r="D49" s="19"/>
      <c r="E49" s="19"/>
      <c r="F49" s="19"/>
      <c r="G49" s="19"/>
      <c r="H49" s="34" cm="1">
        <f t="array" ref="H49">MAX(IF(Sheet1!$A$1:$A$145=申込フォーマット①!F49,Sheet1!$B$1:$B$145))</f>
        <v>0</v>
      </c>
      <c r="I49" s="37"/>
      <c r="J49" s="20"/>
      <c r="K49" s="21"/>
    </row>
    <row r="50" spans="2:19" s="8" customFormat="1" ht="16.2">
      <c r="B50" s="13">
        <v>39</v>
      </c>
      <c r="C50" s="19"/>
      <c r="D50" s="19"/>
      <c r="E50" s="19"/>
      <c r="F50" s="19"/>
      <c r="G50" s="19"/>
      <c r="H50" s="34" cm="1">
        <f t="array" ref="H50">MAX(IF(Sheet1!$A$1:$A$145=申込フォーマット①!F50,Sheet1!$B$1:$B$145))</f>
        <v>0</v>
      </c>
      <c r="I50" s="37"/>
      <c r="J50" s="20"/>
      <c r="K50" s="21"/>
    </row>
    <row r="51" spans="2:19" s="8" customFormat="1" ht="16.2">
      <c r="B51" s="13">
        <v>40</v>
      </c>
      <c r="C51" s="19"/>
      <c r="D51" s="19"/>
      <c r="E51" s="19"/>
      <c r="F51" s="19"/>
      <c r="G51" s="19"/>
      <c r="H51" s="34" cm="1">
        <f t="array" ref="H51">MAX(IF(Sheet1!$A$1:$A$145=申込フォーマット①!F51,Sheet1!$B$1:$B$145))</f>
        <v>0</v>
      </c>
      <c r="I51" s="37"/>
      <c r="J51" s="20"/>
      <c r="K51" s="21"/>
    </row>
    <row r="52" spans="2:19" s="8" customFormat="1" ht="16.2">
      <c r="B52" s="13">
        <v>41</v>
      </c>
      <c r="C52" s="19"/>
      <c r="D52" s="19"/>
      <c r="E52" s="19"/>
      <c r="F52" s="19"/>
      <c r="G52" s="19"/>
      <c r="H52" s="34" cm="1">
        <f t="array" ref="H52">MAX(IF(Sheet1!$A$1:$A$145=申込フォーマット①!F52,Sheet1!$B$1:$B$145))</f>
        <v>0</v>
      </c>
      <c r="I52" s="37"/>
      <c r="J52" s="20"/>
      <c r="K52" s="21"/>
    </row>
    <row r="53" spans="2:19" s="8" customFormat="1" ht="16.2">
      <c r="B53" s="13">
        <v>42</v>
      </c>
      <c r="C53" s="19"/>
      <c r="D53" s="19"/>
      <c r="E53" s="19"/>
      <c r="F53" s="19"/>
      <c r="G53" s="19"/>
      <c r="H53" s="34" cm="1">
        <f t="array" ref="H53">MAX(IF(Sheet1!$A$1:$A$145=申込フォーマット①!F53,Sheet1!$B$1:$B$145))</f>
        <v>0</v>
      </c>
      <c r="I53" s="37"/>
      <c r="J53" s="20"/>
      <c r="K53" s="21"/>
    </row>
    <row r="54" spans="2:19" s="8" customFormat="1" ht="16.2">
      <c r="B54" s="13">
        <v>43</v>
      </c>
      <c r="C54" s="19"/>
      <c r="D54" s="19"/>
      <c r="E54" s="19"/>
      <c r="F54" s="19"/>
      <c r="G54" s="19"/>
      <c r="H54" s="34" cm="1">
        <f t="array" ref="H54">MAX(IF(Sheet1!$A$1:$A$145=申込フォーマット①!F54,Sheet1!$B$1:$B$145))</f>
        <v>0</v>
      </c>
      <c r="I54" s="37"/>
      <c r="J54" s="41"/>
      <c r="K54" s="42"/>
    </row>
    <row r="55" spans="2:19" s="8" customFormat="1" ht="16.2">
      <c r="B55" s="13">
        <v>44</v>
      </c>
      <c r="C55" s="19"/>
      <c r="D55" s="19"/>
      <c r="E55" s="19"/>
      <c r="F55" s="19"/>
      <c r="G55" s="19"/>
      <c r="H55" s="34" cm="1">
        <f t="array" ref="H55">MAX(IF(Sheet1!$A$1:$A$145=申込フォーマット①!F55,Sheet1!$B$1:$B$145))</f>
        <v>0</v>
      </c>
      <c r="I55" s="37"/>
      <c r="J55" s="41"/>
      <c r="K55" s="42"/>
    </row>
    <row r="56" spans="2:19" s="8" customFormat="1" ht="16.2">
      <c r="B56" s="13">
        <v>45</v>
      </c>
      <c r="C56" s="19"/>
      <c r="D56" s="19"/>
      <c r="E56" s="19"/>
      <c r="F56" s="19"/>
      <c r="G56" s="19"/>
      <c r="H56" s="34" cm="1">
        <f t="array" ref="H56">MAX(IF(Sheet1!$A$1:$A$145=申込フォーマット①!F56,Sheet1!$B$1:$B$145))</f>
        <v>0</v>
      </c>
      <c r="I56" s="37"/>
      <c r="J56" s="20"/>
      <c r="K56" s="21"/>
    </row>
    <row r="57" spans="2:19" s="8" customFormat="1" ht="16.2">
      <c r="B57" s="13">
        <v>46</v>
      </c>
      <c r="C57" s="19"/>
      <c r="D57" s="19"/>
      <c r="E57" s="19"/>
      <c r="F57" s="19"/>
      <c r="G57" s="19"/>
      <c r="H57" s="34" cm="1">
        <f t="array" ref="H57">MAX(IF(Sheet1!$A$1:$A$145=申込フォーマット①!F57,Sheet1!$B$1:$B$145))</f>
        <v>0</v>
      </c>
      <c r="I57" s="37"/>
      <c r="J57" s="20"/>
      <c r="K57" s="21"/>
    </row>
    <row r="58" spans="2:19" s="8" customFormat="1" ht="16.2">
      <c r="B58" s="13">
        <v>47</v>
      </c>
      <c r="C58" s="19"/>
      <c r="D58" s="19"/>
      <c r="E58" s="19"/>
      <c r="F58" s="19"/>
      <c r="G58" s="19"/>
      <c r="H58" s="34" cm="1">
        <f t="array" ref="H58">MAX(IF(Sheet1!$A$1:$A$145=申込フォーマット①!F58,Sheet1!$B$1:$B$145))</f>
        <v>0</v>
      </c>
      <c r="I58" s="37"/>
      <c r="J58" s="20"/>
      <c r="K58" s="21"/>
    </row>
    <row r="59" spans="2:19" s="8" customFormat="1" ht="16.2">
      <c r="B59" s="13">
        <v>48</v>
      </c>
      <c r="C59" s="19"/>
      <c r="D59" s="19"/>
      <c r="E59" s="19"/>
      <c r="F59" s="19"/>
      <c r="G59" s="19"/>
      <c r="H59" s="34" cm="1">
        <f t="array" ref="H59">MAX(IF(Sheet1!$A$1:$A$145=申込フォーマット①!F59,Sheet1!$B$1:$B$145))</f>
        <v>0</v>
      </c>
      <c r="I59" s="37"/>
      <c r="J59" s="41"/>
      <c r="K59" s="42"/>
    </row>
    <row r="60" spans="2:19" s="8" customFormat="1" ht="16.2">
      <c r="B60" s="13">
        <v>49</v>
      </c>
      <c r="C60" s="19"/>
      <c r="D60" s="19"/>
      <c r="E60" s="19"/>
      <c r="F60" s="19"/>
      <c r="G60" s="19"/>
      <c r="H60" s="34" cm="1">
        <f t="array" ref="H60">MAX(IF(Sheet1!$A$1:$A$145=申込フォーマット①!F60,Sheet1!$B$1:$B$145))</f>
        <v>0</v>
      </c>
      <c r="I60" s="37"/>
      <c r="J60" s="41"/>
      <c r="K60" s="42"/>
    </row>
    <row r="61" spans="2:19" s="8" customFormat="1" ht="16.2">
      <c r="B61" s="13">
        <v>50</v>
      </c>
      <c r="C61" s="19"/>
      <c r="D61" s="19"/>
      <c r="E61" s="19"/>
      <c r="F61" s="19"/>
      <c r="G61" s="19"/>
      <c r="H61" s="34" cm="1">
        <f t="array" ref="H61">MAX(IF(Sheet1!$A$1:$A$145=申込フォーマット①!F61,Sheet1!$B$1:$B$145))</f>
        <v>0</v>
      </c>
      <c r="I61" s="37"/>
      <c r="J61" s="41"/>
      <c r="K61" s="42"/>
    </row>
    <row r="62" spans="2:19" ht="16.2">
      <c r="M62" s="8"/>
      <c r="N62" s="8"/>
      <c r="O62" s="8"/>
      <c r="P62" s="8"/>
      <c r="Q62" s="8"/>
      <c r="R62" s="8"/>
      <c r="S62" s="8"/>
    </row>
    <row r="63" spans="2:19" ht="16.2">
      <c r="M63" s="8"/>
      <c r="N63" s="8"/>
      <c r="O63" s="8"/>
      <c r="P63" s="8"/>
      <c r="Q63" s="8"/>
      <c r="R63" s="8"/>
      <c r="S63" s="8"/>
    </row>
    <row r="64" spans="2:19" ht="16.2">
      <c r="M64" s="8"/>
      <c r="N64" s="8"/>
      <c r="O64" s="8"/>
      <c r="P64" s="8"/>
      <c r="Q64" s="8"/>
      <c r="R64" s="8"/>
      <c r="S64" s="8"/>
    </row>
    <row r="65" spans="19:19" ht="16.2">
      <c r="S65" s="8"/>
    </row>
    <row r="66" spans="19:19" ht="16.2">
      <c r="S66" s="8"/>
    </row>
  </sheetData>
  <sheetProtection algorithmName="SHA-512" hashValue="73EbK15x/gBhSSUnAaJ2dGCg0MhuqU+vRvQlH3tBt8XKlEiBZqIq937yRu7ByLlcDGASh6ciEoxWAX9/2iwHkw==" saltValue="7qBvK+Ux2JlXdOqsiV/bYA==" spinCount="100000" sheet="1" objects="1" scenarios="1"/>
  <mergeCells count="39">
    <mergeCell ref="M24:R24"/>
    <mergeCell ref="M16:P16"/>
    <mergeCell ref="J29:K29"/>
    <mergeCell ref="J28:K28"/>
    <mergeCell ref="J27:K27"/>
    <mergeCell ref="J26:K26"/>
    <mergeCell ref="J25:K25"/>
    <mergeCell ref="J24:K24"/>
    <mergeCell ref="J23:K23"/>
    <mergeCell ref="J59:K59"/>
    <mergeCell ref="J60:K60"/>
    <mergeCell ref="J61:K61"/>
    <mergeCell ref="J30:K30"/>
    <mergeCell ref="J54:K54"/>
    <mergeCell ref="J55:K55"/>
    <mergeCell ref="M14:Q14"/>
    <mergeCell ref="Q18:R18"/>
    <mergeCell ref="Q19:R19"/>
    <mergeCell ref="M22:Q22"/>
    <mergeCell ref="J15:K15"/>
    <mergeCell ref="J14:K14"/>
    <mergeCell ref="J20:K20"/>
    <mergeCell ref="J19:K19"/>
    <mergeCell ref="J18:K18"/>
    <mergeCell ref="J16:K16"/>
    <mergeCell ref="J17:K17"/>
    <mergeCell ref="J22:K22"/>
    <mergeCell ref="J21:K21"/>
    <mergeCell ref="B4:M4"/>
    <mergeCell ref="C7:F7"/>
    <mergeCell ref="H7:K7"/>
    <mergeCell ref="M7:R7"/>
    <mergeCell ref="J13:K13"/>
    <mergeCell ref="J12:K12"/>
    <mergeCell ref="F8:K8"/>
    <mergeCell ref="C9:F9"/>
    <mergeCell ref="H9:K9"/>
    <mergeCell ref="J11:K11"/>
    <mergeCell ref="D8:E8"/>
  </mergeCells>
  <phoneticPr fontId="2"/>
  <hyperlinks>
    <hyperlink ref="B5" r:id="rId1" xr:uid="{04E5FA66-D14A-4743-BC67-07CDF4D3C34E}"/>
  </hyperlinks>
  <pageMargins left="0.7" right="0.7" top="0.75" bottom="0.75" header="0.3" footer="0.3"/>
  <pageSetup paperSize="9" orientation="portrait" r:id="rId2"/>
  <ignoredErrors>
    <ignoredError sqref="H27:H61" unlockedFormula="1"/>
  </ignoredErrors>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C542B711-2A62-4793-8EA4-C8BCEC2FE1E0}">
          <x14:formula1>
            <xm:f>Sheet2!$B$5:$B$8</xm:f>
          </x14:formula1>
          <xm:sqref>C12:C61</xm:sqref>
        </x14:dataValidation>
        <x14:dataValidation type="list" allowBlank="1" showInputMessage="1" showErrorMessage="1" xr:uid="{CE33E6D0-597A-4278-9B4A-DF7995563744}">
          <x14:formula1>
            <xm:f>Sheet2!$D$5:$D$16</xm:f>
          </x14:formula1>
          <xm:sqref>E12:E61</xm:sqref>
        </x14:dataValidation>
        <x14:dataValidation type="list" allowBlank="1" showInputMessage="1" showErrorMessage="1" xr:uid="{8EB02BA8-7871-41D9-93F8-C82028B60AD1}">
          <x14:formula1>
            <xm:f>Sheet2!$C$5:$C$13</xm:f>
          </x14:formula1>
          <xm:sqref>D12:D61</xm:sqref>
        </x14:dataValidation>
        <x14:dataValidation type="list" allowBlank="1" showInputMessage="1" showErrorMessage="1" xr:uid="{81308F63-DAEB-4CB0-B685-B5B1CD5F3335}">
          <x14:formula1>
            <xm:f>Sheet2!$G$5:$G$6</xm:f>
          </x14:formula1>
          <xm:sqref>Q16</xm:sqref>
        </x14:dataValidation>
        <x14:dataValidation type="list" allowBlank="1" showInputMessage="1" showErrorMessage="1" xr:uid="{6504098F-1AE6-4E17-B884-B8BAFCAAF9A9}">
          <x14:formula1>
            <xm:f>Sheet2!$E$5:$E$6</xm:f>
          </x14:formula1>
          <xm:sqref>I12:I61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5:G13"/>
  <sheetViews>
    <sheetView workbookViewId="0">
      <selection activeCell="J20" sqref="J20"/>
    </sheetView>
  </sheetViews>
  <sheetFormatPr defaultRowHeight="13.2"/>
  <sheetData>
    <row r="5" spans="2:7">
      <c r="B5" t="s">
        <v>9</v>
      </c>
      <c r="C5" t="s">
        <v>32</v>
      </c>
      <c r="D5" t="s">
        <v>21</v>
      </c>
      <c r="E5" t="s">
        <v>189</v>
      </c>
      <c r="F5">
        <v>3000</v>
      </c>
      <c r="G5" s="30" t="s">
        <v>190</v>
      </c>
    </row>
    <row r="6" spans="2:7">
      <c r="B6" t="s">
        <v>11</v>
      </c>
      <c r="C6" t="s">
        <v>33</v>
      </c>
      <c r="D6" t="s">
        <v>22</v>
      </c>
      <c r="G6" s="32" t="s">
        <v>185</v>
      </c>
    </row>
    <row r="7" spans="2:7">
      <c r="B7" t="s">
        <v>10</v>
      </c>
      <c r="C7" t="s">
        <v>34</v>
      </c>
      <c r="D7" t="s">
        <v>20</v>
      </c>
    </row>
    <row r="8" spans="2:7">
      <c r="B8" t="s">
        <v>7</v>
      </c>
      <c r="C8" t="s">
        <v>35</v>
      </c>
      <c r="D8" s="26">
        <v>1</v>
      </c>
    </row>
    <row r="9" spans="2:7">
      <c r="C9" t="s">
        <v>36</v>
      </c>
      <c r="D9" s="26">
        <v>2</v>
      </c>
    </row>
    <row r="10" spans="2:7">
      <c r="C10" t="s">
        <v>37</v>
      </c>
      <c r="D10" s="26">
        <v>3</v>
      </c>
    </row>
    <row r="11" spans="2:7">
      <c r="D11" s="26">
        <v>4</v>
      </c>
    </row>
    <row r="12" spans="2:7">
      <c r="D12" s="26">
        <v>5</v>
      </c>
    </row>
    <row r="13" spans="2:7">
      <c r="D13" s="26">
        <v>6</v>
      </c>
    </row>
  </sheetData>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E611D4-F125-494D-A776-2A2CF1D993A1}">
  <dimension ref="A1:B145"/>
  <sheetViews>
    <sheetView topLeftCell="A31" workbookViewId="0">
      <selection activeCell="J20" sqref="J20"/>
    </sheetView>
  </sheetViews>
  <sheetFormatPr defaultRowHeight="13.2"/>
  <cols>
    <col min="1" max="1" width="17.88671875" customWidth="1"/>
  </cols>
  <sheetData>
    <row r="1" spans="1:2">
      <c r="A1" t="s">
        <v>38</v>
      </c>
      <c r="B1">
        <v>705</v>
      </c>
    </row>
    <row r="2" spans="1:2">
      <c r="A2" t="s">
        <v>39</v>
      </c>
      <c r="B2">
        <v>575</v>
      </c>
    </row>
    <row r="3" spans="1:2">
      <c r="A3" t="s">
        <v>40</v>
      </c>
      <c r="B3">
        <v>570</v>
      </c>
    </row>
    <row r="4" spans="1:2">
      <c r="A4" t="s">
        <v>41</v>
      </c>
      <c r="B4">
        <v>555</v>
      </c>
    </row>
    <row r="5" spans="1:2">
      <c r="A5" t="s">
        <v>42</v>
      </c>
      <c r="B5">
        <v>550</v>
      </c>
    </row>
    <row r="6" spans="1:2">
      <c r="A6" t="s">
        <v>43</v>
      </c>
      <c r="B6">
        <v>505</v>
      </c>
    </row>
    <row r="7" spans="1:2">
      <c r="A7" t="s">
        <v>44</v>
      </c>
      <c r="B7">
        <v>500</v>
      </c>
    </row>
    <row r="8" spans="1:2">
      <c r="A8" t="s">
        <v>45</v>
      </c>
      <c r="B8">
        <v>495</v>
      </c>
    </row>
    <row r="9" spans="1:2">
      <c r="A9" t="s">
        <v>46</v>
      </c>
      <c r="B9">
        <v>480</v>
      </c>
    </row>
    <row r="10" spans="1:2">
      <c r="A10" t="s">
        <v>47</v>
      </c>
      <c r="B10">
        <v>475</v>
      </c>
    </row>
    <row r="11" spans="1:2">
      <c r="A11" t="s">
        <v>48</v>
      </c>
      <c r="B11">
        <v>470</v>
      </c>
    </row>
    <row r="12" spans="1:2">
      <c r="A12" t="s">
        <v>49</v>
      </c>
      <c r="B12">
        <v>460</v>
      </c>
    </row>
    <row r="13" spans="1:2">
      <c r="A13" t="s">
        <v>50</v>
      </c>
      <c r="B13">
        <v>435</v>
      </c>
    </row>
    <row r="14" spans="1:2">
      <c r="A14" t="s">
        <v>51</v>
      </c>
      <c r="B14">
        <v>420</v>
      </c>
    </row>
    <row r="15" spans="1:2">
      <c r="A15" t="s">
        <v>52</v>
      </c>
      <c r="B15">
        <v>415</v>
      </c>
    </row>
    <row r="16" spans="1:2">
      <c r="A16" t="s">
        <v>53</v>
      </c>
      <c r="B16">
        <v>370</v>
      </c>
    </row>
    <row r="17" spans="1:2">
      <c r="A17" t="s">
        <v>54</v>
      </c>
      <c r="B17">
        <v>360</v>
      </c>
    </row>
    <row r="18" spans="1:2">
      <c r="A18" t="s">
        <v>55</v>
      </c>
      <c r="B18">
        <v>300</v>
      </c>
    </row>
    <row r="19" spans="1:2">
      <c r="A19" t="s">
        <v>56</v>
      </c>
      <c r="B19">
        <v>280</v>
      </c>
    </row>
    <row r="20" spans="1:2">
      <c r="A20" t="s">
        <v>57</v>
      </c>
      <c r="B20">
        <v>265</v>
      </c>
    </row>
    <row r="21" spans="1:2">
      <c r="A21" t="s">
        <v>58</v>
      </c>
      <c r="B21">
        <v>260</v>
      </c>
    </row>
    <row r="22" spans="1:2">
      <c r="A22" t="s">
        <v>59</v>
      </c>
      <c r="B22">
        <v>230</v>
      </c>
    </row>
    <row r="23" spans="1:2">
      <c r="A23" t="s">
        <v>60</v>
      </c>
      <c r="B23">
        <v>210</v>
      </c>
    </row>
    <row r="24" spans="1:2">
      <c r="A24" t="s">
        <v>61</v>
      </c>
      <c r="B24">
        <v>210</v>
      </c>
    </row>
    <row r="25" spans="1:2">
      <c r="A25" t="s">
        <v>62</v>
      </c>
      <c r="B25">
        <v>210</v>
      </c>
    </row>
    <row r="26" spans="1:2">
      <c r="A26" t="s">
        <v>63</v>
      </c>
      <c r="B26">
        <v>1030</v>
      </c>
    </row>
    <row r="27" spans="1:2">
      <c r="A27" t="s">
        <v>64</v>
      </c>
      <c r="B27">
        <v>900</v>
      </c>
    </row>
    <row r="28" spans="1:2">
      <c r="A28" t="s">
        <v>65</v>
      </c>
      <c r="B28">
        <v>875</v>
      </c>
    </row>
    <row r="29" spans="1:2">
      <c r="A29" t="s">
        <v>66</v>
      </c>
      <c r="B29">
        <v>805</v>
      </c>
    </row>
    <row r="30" spans="1:2">
      <c r="A30" t="s">
        <v>67</v>
      </c>
      <c r="B30">
        <v>750</v>
      </c>
    </row>
    <row r="31" spans="1:2">
      <c r="A31" t="s">
        <v>68</v>
      </c>
      <c r="B31">
        <v>725</v>
      </c>
    </row>
    <row r="32" spans="1:2">
      <c r="A32" t="s">
        <v>69</v>
      </c>
      <c r="B32">
        <v>720</v>
      </c>
    </row>
    <row r="33" spans="1:2">
      <c r="A33" t="s">
        <v>70</v>
      </c>
      <c r="B33">
        <v>720</v>
      </c>
    </row>
    <row r="34" spans="1:2">
      <c r="A34" t="s">
        <v>71</v>
      </c>
      <c r="B34">
        <v>705</v>
      </c>
    </row>
    <row r="35" spans="1:2">
      <c r="A35" t="s">
        <v>72</v>
      </c>
      <c r="B35">
        <v>695</v>
      </c>
    </row>
    <row r="36" spans="1:2">
      <c r="A36" t="s">
        <v>73</v>
      </c>
      <c r="B36">
        <v>690</v>
      </c>
    </row>
    <row r="37" spans="1:2">
      <c r="A37" t="s">
        <v>74</v>
      </c>
      <c r="B37">
        <v>685</v>
      </c>
    </row>
    <row r="38" spans="1:2">
      <c r="A38" t="s">
        <v>75</v>
      </c>
      <c r="B38">
        <v>685</v>
      </c>
    </row>
    <row r="39" spans="1:2">
      <c r="A39" t="s">
        <v>76</v>
      </c>
      <c r="B39">
        <v>680</v>
      </c>
    </row>
    <row r="40" spans="1:2">
      <c r="A40" t="s">
        <v>77</v>
      </c>
      <c r="B40">
        <v>680</v>
      </c>
    </row>
    <row r="41" spans="1:2">
      <c r="A41" t="s">
        <v>78</v>
      </c>
      <c r="B41">
        <v>670</v>
      </c>
    </row>
    <row r="42" spans="1:2">
      <c r="A42" t="s">
        <v>79</v>
      </c>
      <c r="B42">
        <v>660</v>
      </c>
    </row>
    <row r="43" spans="1:2">
      <c r="A43" t="s">
        <v>80</v>
      </c>
      <c r="B43">
        <v>640</v>
      </c>
    </row>
    <row r="44" spans="1:2">
      <c r="A44" t="s">
        <v>81</v>
      </c>
      <c r="B44">
        <v>630</v>
      </c>
    </row>
    <row r="45" spans="1:2">
      <c r="A45" t="s">
        <v>82</v>
      </c>
      <c r="B45">
        <v>615</v>
      </c>
    </row>
    <row r="46" spans="1:2">
      <c r="A46" t="s">
        <v>83</v>
      </c>
      <c r="B46">
        <v>610</v>
      </c>
    </row>
    <row r="47" spans="1:2">
      <c r="A47" t="s">
        <v>84</v>
      </c>
      <c r="B47">
        <v>605</v>
      </c>
    </row>
    <row r="48" spans="1:2">
      <c r="A48" t="s">
        <v>85</v>
      </c>
      <c r="B48">
        <v>605</v>
      </c>
    </row>
    <row r="49" spans="1:2">
      <c r="A49" t="s">
        <v>86</v>
      </c>
      <c r="B49">
        <v>600</v>
      </c>
    </row>
    <row r="50" spans="1:2">
      <c r="A50" t="s">
        <v>87</v>
      </c>
      <c r="B50">
        <v>595</v>
      </c>
    </row>
    <row r="51" spans="1:2">
      <c r="A51" t="s">
        <v>88</v>
      </c>
      <c r="B51">
        <v>590</v>
      </c>
    </row>
    <row r="52" spans="1:2">
      <c r="A52" t="s">
        <v>89</v>
      </c>
      <c r="B52">
        <v>580</v>
      </c>
    </row>
    <row r="53" spans="1:2">
      <c r="A53" t="s">
        <v>90</v>
      </c>
      <c r="B53">
        <v>580</v>
      </c>
    </row>
    <row r="54" spans="1:2">
      <c r="A54" t="s">
        <v>91</v>
      </c>
      <c r="B54">
        <v>550</v>
      </c>
    </row>
    <row r="55" spans="1:2">
      <c r="A55" t="s">
        <v>92</v>
      </c>
      <c r="B55">
        <v>545</v>
      </c>
    </row>
    <row r="56" spans="1:2">
      <c r="A56" t="s">
        <v>93</v>
      </c>
      <c r="B56">
        <v>535</v>
      </c>
    </row>
    <row r="57" spans="1:2">
      <c r="A57" t="s">
        <v>94</v>
      </c>
      <c r="B57">
        <v>530</v>
      </c>
    </row>
    <row r="58" spans="1:2">
      <c r="A58" t="s">
        <v>95</v>
      </c>
      <c r="B58">
        <v>525</v>
      </c>
    </row>
    <row r="59" spans="1:2">
      <c r="A59" t="s">
        <v>96</v>
      </c>
      <c r="B59">
        <v>535</v>
      </c>
    </row>
    <row r="60" spans="1:2">
      <c r="A60" t="s">
        <v>97</v>
      </c>
      <c r="B60">
        <v>495</v>
      </c>
    </row>
    <row r="61" spans="1:2">
      <c r="A61" t="s">
        <v>98</v>
      </c>
      <c r="B61">
        <v>470</v>
      </c>
    </row>
    <row r="62" spans="1:2">
      <c r="A62" t="s">
        <v>99</v>
      </c>
      <c r="B62">
        <v>435</v>
      </c>
    </row>
    <row r="63" spans="1:2">
      <c r="A63" t="s">
        <v>100</v>
      </c>
      <c r="B63">
        <v>435</v>
      </c>
    </row>
    <row r="64" spans="1:2">
      <c r="A64" t="s">
        <v>101</v>
      </c>
      <c r="B64">
        <v>415</v>
      </c>
    </row>
    <row r="65" spans="1:2">
      <c r="A65" t="s">
        <v>102</v>
      </c>
      <c r="B65">
        <v>210</v>
      </c>
    </row>
    <row r="66" spans="1:2">
      <c r="A66" t="s">
        <v>103</v>
      </c>
      <c r="B66">
        <v>200</v>
      </c>
    </row>
    <row r="67" spans="1:2">
      <c r="A67" t="s">
        <v>104</v>
      </c>
      <c r="B67">
        <v>1065</v>
      </c>
    </row>
    <row r="68" spans="1:2">
      <c r="A68" t="s">
        <v>105</v>
      </c>
      <c r="B68">
        <v>1025</v>
      </c>
    </row>
    <row r="69" spans="1:2">
      <c r="A69" t="s">
        <v>106</v>
      </c>
      <c r="B69">
        <v>910</v>
      </c>
    </row>
    <row r="70" spans="1:2">
      <c r="A70" t="s">
        <v>107</v>
      </c>
      <c r="B70">
        <v>895</v>
      </c>
    </row>
    <row r="71" spans="1:2">
      <c r="A71" t="s">
        <v>108</v>
      </c>
      <c r="B71">
        <v>840</v>
      </c>
    </row>
    <row r="72" spans="1:2">
      <c r="A72" t="s">
        <v>109</v>
      </c>
      <c r="B72">
        <v>825</v>
      </c>
    </row>
    <row r="73" spans="1:2">
      <c r="A73" t="s">
        <v>110</v>
      </c>
      <c r="B73">
        <v>810</v>
      </c>
    </row>
    <row r="74" spans="1:2">
      <c r="A74" t="s">
        <v>111</v>
      </c>
      <c r="B74">
        <v>810</v>
      </c>
    </row>
    <row r="75" spans="1:2">
      <c r="A75" t="s">
        <v>112</v>
      </c>
      <c r="B75">
        <v>800</v>
      </c>
    </row>
    <row r="76" spans="1:2">
      <c r="A76" t="s">
        <v>113</v>
      </c>
      <c r="B76">
        <v>855</v>
      </c>
    </row>
    <row r="77" spans="1:2">
      <c r="A77" t="s">
        <v>114</v>
      </c>
      <c r="B77">
        <v>800</v>
      </c>
    </row>
    <row r="78" spans="1:2">
      <c r="A78" t="s">
        <v>115</v>
      </c>
      <c r="B78">
        <v>790</v>
      </c>
    </row>
    <row r="79" spans="1:2">
      <c r="A79" t="s">
        <v>116</v>
      </c>
      <c r="B79">
        <v>790</v>
      </c>
    </row>
    <row r="80" spans="1:2">
      <c r="A80" t="s">
        <v>117</v>
      </c>
      <c r="B80">
        <v>785</v>
      </c>
    </row>
    <row r="81" spans="1:2">
      <c r="A81" t="s">
        <v>118</v>
      </c>
      <c r="B81">
        <v>770</v>
      </c>
    </row>
    <row r="82" spans="1:2">
      <c r="A82" t="s">
        <v>119</v>
      </c>
      <c r="B82">
        <v>770</v>
      </c>
    </row>
    <row r="83" spans="1:2">
      <c r="A83" t="s">
        <v>120</v>
      </c>
      <c r="B83">
        <v>760</v>
      </c>
    </row>
    <row r="84" spans="1:2">
      <c r="A84" t="s">
        <v>121</v>
      </c>
      <c r="B84">
        <v>760</v>
      </c>
    </row>
    <row r="85" spans="1:2">
      <c r="A85" t="s">
        <v>122</v>
      </c>
      <c r="B85">
        <v>750</v>
      </c>
    </row>
    <row r="86" spans="1:2">
      <c r="A86" t="s">
        <v>123</v>
      </c>
      <c r="B86">
        <v>730</v>
      </c>
    </row>
    <row r="87" spans="1:2">
      <c r="A87" t="s">
        <v>124</v>
      </c>
      <c r="B87">
        <v>730</v>
      </c>
    </row>
    <row r="88" spans="1:2">
      <c r="A88" t="s">
        <v>125</v>
      </c>
      <c r="B88">
        <v>730</v>
      </c>
    </row>
    <row r="89" spans="1:2">
      <c r="A89" t="s">
        <v>126</v>
      </c>
      <c r="B89">
        <v>750</v>
      </c>
    </row>
    <row r="90" spans="1:2">
      <c r="A90" t="s">
        <v>127</v>
      </c>
      <c r="B90">
        <v>720</v>
      </c>
    </row>
    <row r="91" spans="1:2">
      <c r="A91" t="s">
        <v>128</v>
      </c>
      <c r="B91">
        <v>705</v>
      </c>
    </row>
    <row r="92" spans="1:2">
      <c r="A92" t="s">
        <v>129</v>
      </c>
      <c r="B92">
        <v>760</v>
      </c>
    </row>
    <row r="93" spans="1:2">
      <c r="A93" t="s">
        <v>130</v>
      </c>
      <c r="B93">
        <v>705</v>
      </c>
    </row>
    <row r="94" spans="1:2">
      <c r="A94" t="s">
        <v>131</v>
      </c>
      <c r="B94">
        <v>700</v>
      </c>
    </row>
    <row r="95" spans="1:2">
      <c r="A95" t="s">
        <v>132</v>
      </c>
      <c r="B95">
        <v>690</v>
      </c>
    </row>
    <row r="96" spans="1:2">
      <c r="A96" t="s">
        <v>133</v>
      </c>
      <c r="B96">
        <v>685</v>
      </c>
    </row>
    <row r="97" spans="1:2">
      <c r="A97" t="s">
        <v>134</v>
      </c>
      <c r="B97">
        <v>685</v>
      </c>
    </row>
    <row r="98" spans="1:2">
      <c r="A98" t="s">
        <v>135</v>
      </c>
      <c r="B98">
        <v>675</v>
      </c>
    </row>
    <row r="99" spans="1:2">
      <c r="A99" t="s">
        <v>136</v>
      </c>
      <c r="B99">
        <v>670</v>
      </c>
    </row>
    <row r="100" spans="1:2">
      <c r="A100" t="s">
        <v>137</v>
      </c>
      <c r="B100">
        <v>650</v>
      </c>
    </row>
    <row r="101" spans="1:2">
      <c r="A101" t="s">
        <v>138</v>
      </c>
      <c r="B101">
        <v>635</v>
      </c>
    </row>
    <row r="102" spans="1:2">
      <c r="A102" t="s">
        <v>139</v>
      </c>
      <c r="B102">
        <v>640</v>
      </c>
    </row>
    <row r="103" spans="1:2">
      <c r="A103" t="s">
        <v>140</v>
      </c>
      <c r="B103">
        <v>700</v>
      </c>
    </row>
    <row r="104" spans="1:2">
      <c r="A104" t="s">
        <v>141</v>
      </c>
      <c r="B104">
        <v>620</v>
      </c>
    </row>
    <row r="105" spans="1:2">
      <c r="A105" t="s">
        <v>142</v>
      </c>
      <c r="B105">
        <v>615</v>
      </c>
    </row>
    <row r="106" spans="1:2">
      <c r="A106" t="s">
        <v>143</v>
      </c>
      <c r="B106">
        <v>590</v>
      </c>
    </row>
    <row r="107" spans="1:2">
      <c r="A107" t="s">
        <v>144</v>
      </c>
      <c r="B107">
        <v>585</v>
      </c>
    </row>
    <row r="108" spans="1:2">
      <c r="A108" t="s">
        <v>145</v>
      </c>
      <c r="B108">
        <v>585</v>
      </c>
    </row>
    <row r="109" spans="1:2">
      <c r="A109" t="s">
        <v>146</v>
      </c>
      <c r="B109">
        <v>570</v>
      </c>
    </row>
    <row r="110" spans="1:2">
      <c r="A110" t="s">
        <v>147</v>
      </c>
      <c r="B110">
        <v>545</v>
      </c>
    </row>
    <row r="111" spans="1:2">
      <c r="A111" t="s">
        <v>148</v>
      </c>
      <c r="B111">
        <v>535</v>
      </c>
    </row>
    <row r="112" spans="1:2">
      <c r="A112" t="s">
        <v>149</v>
      </c>
      <c r="B112">
        <v>535</v>
      </c>
    </row>
    <row r="113" spans="1:2">
      <c r="A113" t="s">
        <v>150</v>
      </c>
      <c r="B113">
        <v>505</v>
      </c>
    </row>
    <row r="114" spans="1:2">
      <c r="A114" t="s">
        <v>151</v>
      </c>
      <c r="B114">
        <v>430</v>
      </c>
    </row>
    <row r="115" spans="1:2">
      <c r="A115" t="s">
        <v>152</v>
      </c>
      <c r="B115">
        <v>735</v>
      </c>
    </row>
    <row r="116" spans="1:2">
      <c r="A116" t="s">
        <v>153</v>
      </c>
      <c r="B116">
        <v>745</v>
      </c>
    </row>
    <row r="117" spans="1:2">
      <c r="A117" t="s">
        <v>154</v>
      </c>
      <c r="B117">
        <v>1155</v>
      </c>
    </row>
    <row r="118" spans="1:2">
      <c r="A118" t="s">
        <v>155</v>
      </c>
      <c r="B118">
        <v>1045</v>
      </c>
    </row>
    <row r="119" spans="1:2">
      <c r="A119" t="s">
        <v>156</v>
      </c>
      <c r="B119">
        <v>1035</v>
      </c>
    </row>
    <row r="120" spans="1:2">
      <c r="A120" t="s">
        <v>157</v>
      </c>
      <c r="B120">
        <v>1010</v>
      </c>
    </row>
    <row r="121" spans="1:2">
      <c r="A121" t="s">
        <v>158</v>
      </c>
      <c r="B121">
        <v>990</v>
      </c>
    </row>
    <row r="122" spans="1:2">
      <c r="A122" t="s">
        <v>159</v>
      </c>
      <c r="B122">
        <v>930</v>
      </c>
    </row>
    <row r="123" spans="1:2">
      <c r="A123" t="s">
        <v>160</v>
      </c>
      <c r="B123">
        <v>885</v>
      </c>
    </row>
    <row r="124" spans="1:2">
      <c r="A124" t="s">
        <v>161</v>
      </c>
      <c r="B124">
        <v>925</v>
      </c>
    </row>
    <row r="125" spans="1:2">
      <c r="A125" t="s">
        <v>162</v>
      </c>
      <c r="B125">
        <v>890</v>
      </c>
    </row>
    <row r="126" spans="1:2">
      <c r="A126" t="s">
        <v>163</v>
      </c>
      <c r="B126">
        <v>860</v>
      </c>
    </row>
    <row r="127" spans="1:2">
      <c r="A127" t="s">
        <v>164</v>
      </c>
      <c r="B127">
        <v>850</v>
      </c>
    </row>
    <row r="128" spans="1:2">
      <c r="A128" t="s">
        <v>165</v>
      </c>
      <c r="B128">
        <v>840</v>
      </c>
    </row>
    <row r="129" spans="1:2">
      <c r="A129" t="s">
        <v>166</v>
      </c>
      <c r="B129">
        <v>820</v>
      </c>
    </row>
    <row r="130" spans="1:2">
      <c r="A130" t="s">
        <v>167</v>
      </c>
      <c r="B130">
        <v>825</v>
      </c>
    </row>
    <row r="131" spans="1:2">
      <c r="A131" t="s">
        <v>168</v>
      </c>
      <c r="B131">
        <v>780</v>
      </c>
    </row>
    <row r="132" spans="1:2">
      <c r="A132" t="s">
        <v>169</v>
      </c>
      <c r="B132">
        <v>790</v>
      </c>
    </row>
    <row r="133" spans="1:2">
      <c r="A133" t="s">
        <v>170</v>
      </c>
      <c r="B133">
        <v>775</v>
      </c>
    </row>
    <row r="134" spans="1:2">
      <c r="A134" t="s">
        <v>171</v>
      </c>
      <c r="B134">
        <v>760</v>
      </c>
    </row>
    <row r="135" spans="1:2">
      <c r="A135" t="s">
        <v>172</v>
      </c>
      <c r="B135">
        <v>800</v>
      </c>
    </row>
    <row r="136" spans="1:2">
      <c r="A136" t="s">
        <v>173</v>
      </c>
      <c r="B136">
        <v>745</v>
      </c>
    </row>
    <row r="137" spans="1:2">
      <c r="A137" t="s">
        <v>174</v>
      </c>
      <c r="B137">
        <v>745</v>
      </c>
    </row>
    <row r="138" spans="1:2">
      <c r="A138" t="s">
        <v>175</v>
      </c>
      <c r="B138">
        <v>720</v>
      </c>
    </row>
    <row r="139" spans="1:2">
      <c r="A139" t="s">
        <v>176</v>
      </c>
      <c r="B139">
        <v>720</v>
      </c>
    </row>
    <row r="140" spans="1:2">
      <c r="A140" t="s">
        <v>177</v>
      </c>
      <c r="B140">
        <v>685</v>
      </c>
    </row>
    <row r="141" spans="1:2">
      <c r="A141" t="s">
        <v>178</v>
      </c>
      <c r="B141">
        <v>730</v>
      </c>
    </row>
    <row r="142" spans="1:2">
      <c r="A142" t="s">
        <v>179</v>
      </c>
      <c r="B142">
        <v>660</v>
      </c>
    </row>
    <row r="143" spans="1:2">
      <c r="A143" t="s">
        <v>180</v>
      </c>
      <c r="B143">
        <v>675</v>
      </c>
    </row>
    <row r="144" spans="1:2">
      <c r="A144" t="s">
        <v>181</v>
      </c>
      <c r="B144">
        <v>620</v>
      </c>
    </row>
    <row r="145" spans="1:2">
      <c r="A145" t="s">
        <v>182</v>
      </c>
      <c r="B145">
        <v>555</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申込フォーマット①</vt:lpstr>
      <vt:lpstr>Sheet2</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壷井 英貴</cp:lastModifiedBy>
  <dcterms:created xsi:type="dcterms:W3CDTF">2019-08-24T02:15:17Z</dcterms:created>
  <dcterms:modified xsi:type="dcterms:W3CDTF">2024-10-11T04:54:08Z</dcterms:modified>
</cp:coreProperties>
</file>