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hidePivotFieldList="1" defaultThemeVersion="124226"/>
  <mc:AlternateContent xmlns:mc="http://schemas.openxmlformats.org/markup-compatibility/2006">
    <mc:Choice Requires="x15">
      <x15ac:absPath xmlns:x15ac="http://schemas.microsoft.com/office/spreadsheetml/2010/11/ac" url="https://mitoyosoroban-my.sharepoint.com/personal/tsuboi_tosaka-soroban_com/Documents/デスクトップ/88カップ/88カップ2026/2026案内・申込/"/>
    </mc:Choice>
  </mc:AlternateContent>
  <xr:revisionPtr revIDLastSave="947" documentId="13_ncr:1_{53E775F9-0842-4BA1-B773-CB8604C2CAA3}" xr6:coauthVersionLast="47" xr6:coauthVersionMax="47" xr10:uidLastSave="{4AA8457F-5648-427A-8EAA-40C8A1B07243}"/>
  <bookViews>
    <workbookView xWindow="-108" yWindow="-108" windowWidth="23256" windowHeight="12456" xr2:uid="{00000000-000D-0000-FFFF-FFFF00000000}"/>
  </bookViews>
  <sheets>
    <sheet name="申込フォーマット①" sheetId="16" r:id="rId1"/>
    <sheet name="Sheet2" sheetId="2" state="hidden" r:id="rId2"/>
    <sheet name="Sheet1" sheetId="17"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6" l="1"/>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N8" i="16" l="1"/>
  <c r="R14" i="16" l="1"/>
  <c r="P11" i="16"/>
  <c r="P10" i="16"/>
  <c r="P9" i="16"/>
  <c r="P8" i="16"/>
  <c r="N9" i="16" l="1"/>
  <c r="R9" i="16" s="1"/>
  <c r="N11" i="16"/>
  <c r="R11" i="16" s="1"/>
  <c r="N10" i="16"/>
  <c r="R10" i="16" s="1"/>
  <c r="R8" i="16"/>
  <c r="R12" i="16" l="1"/>
  <c r="Q1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壷井英貴</author>
    <author>user</author>
  </authors>
  <commentList>
    <comment ref="F8" authorId="0" shapeId="0" xr:uid="{26CDBDDA-73D3-47B0-918E-08E72111A862}">
      <text>
        <r>
          <rPr>
            <b/>
            <sz val="8"/>
            <color indexed="10"/>
            <rFont val="MS P ゴシック"/>
            <family val="3"/>
            <charset val="128"/>
          </rPr>
          <t xml:space="preserve">県名からご記入ください
</t>
        </r>
      </text>
    </comment>
    <comment ref="C11" authorId="0" shapeId="0" xr:uid="{798B1FC1-09F7-4663-81DE-44E3E53A5933}">
      <text>
        <r>
          <rPr>
            <b/>
            <sz val="8"/>
            <color indexed="10"/>
            <rFont val="MS P ゴシック"/>
            <family val="3"/>
            <charset val="128"/>
          </rPr>
          <t>直接入力せずに候補の中から選んでください。</t>
        </r>
      </text>
    </comment>
    <comment ref="D11" authorId="0" shapeId="0" xr:uid="{34E08ABD-CBA7-47A7-8E9D-400288349178}">
      <text>
        <r>
          <rPr>
            <b/>
            <sz val="8"/>
            <color indexed="10"/>
            <rFont val="MS P ゴシック"/>
            <family val="3"/>
            <charset val="128"/>
          </rPr>
          <t>直接入力せず候補の中から選んでください。</t>
        </r>
        <r>
          <rPr>
            <b/>
            <sz val="9"/>
            <color indexed="81"/>
            <rFont val="MS P ゴシック"/>
            <family val="3"/>
            <charset val="128"/>
          </rPr>
          <t xml:space="preserve">
</t>
        </r>
      </text>
    </comment>
    <comment ref="E11" authorId="0" shapeId="0" xr:uid="{CC60E14A-CCC1-4E5B-9769-30D07104AFDC}">
      <text>
        <r>
          <rPr>
            <b/>
            <sz val="8"/>
            <color indexed="10"/>
            <rFont val="MS P ゴシック"/>
            <family val="3"/>
            <charset val="128"/>
          </rPr>
          <t>直接入力せず候補の中から選んでください。</t>
        </r>
        <r>
          <rPr>
            <b/>
            <sz val="9"/>
            <color indexed="81"/>
            <rFont val="MS P ゴシック"/>
            <family val="3"/>
            <charset val="128"/>
          </rPr>
          <t xml:space="preserve">
</t>
        </r>
      </text>
    </comment>
    <comment ref="F11" authorId="1" shapeId="0" xr:uid="{13E038F1-0BBC-47D3-BCD1-CDB7BCB605DC}">
      <text>
        <r>
          <rPr>
            <b/>
            <sz val="8"/>
            <color indexed="10"/>
            <rFont val="ＭＳ Ｐゴシック"/>
            <family val="3"/>
            <charset val="128"/>
          </rPr>
          <t>名前の入力は次の手順でお願いします。
（▲はスペースです）
4文字の場合　○○▲○○
2文字の場合　〇▲▲▲〇
3文字の場合　○▲▲○○ or ○○▲▲○
5文字以上の場合　○○○○○
必ず昨年と同じ漢字で入力してください。
(名字等が昨年から変わっている場合は備考欄にその旨記載してください)</t>
        </r>
      </text>
    </comment>
    <comment ref="G11" authorId="1" shapeId="0" xr:uid="{9E398112-B4D3-427B-919E-1B211DDA30C0}">
      <text>
        <r>
          <rPr>
            <b/>
            <sz val="8"/>
            <color indexed="10"/>
            <rFont val="ＭＳ Ｐゴシック"/>
            <family val="3"/>
            <charset val="128"/>
          </rPr>
          <t>ふりがなに関して
「苗字」と「名前」の間に必ずスペースを入れてください。
参加賞作成に関連しますので、入力の際はお間違えなきようお願いします。</t>
        </r>
      </text>
    </comment>
    <comment ref="H11" authorId="0" shapeId="0" xr:uid="{86E1DFEB-9226-431A-9036-0EC9FC96159A}">
      <text>
        <r>
          <rPr>
            <b/>
            <sz val="8"/>
            <color indexed="10"/>
            <rFont val="MS P ゴシック"/>
            <family val="3"/>
            <charset val="128"/>
          </rPr>
          <t>①昨年参加した選手で
②名前が(スペースも含め)正しく入力出来ていていれば
自動的に過去最高得点が表示されます。
それ以外の場合は「0」が表示されます。
①②を満たしているのに最高得点が表示されなかった場合はそのままにしておいてください。
表示された得点が違っている場合は特記事項欄にてお知らせください。</t>
        </r>
      </text>
    </comment>
    <comment ref="I11" authorId="0" shapeId="0" xr:uid="{44DEB80A-ABD1-43B3-862F-51798B313F1D}">
      <text>
        <r>
          <rPr>
            <b/>
            <sz val="8"/>
            <color indexed="10"/>
            <rFont val="MS P ゴシック"/>
            <family val="3"/>
            <charset val="128"/>
          </rPr>
          <t>今回が初出場の選手のみ「初」を選択してください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<sst xmlns="http://schemas.openxmlformats.org/spreadsheetml/2006/main" count="397" uniqueCount="388">
  <si>
    <t>名前</t>
    <rPh sb="0" eb="2">
      <t>ナマエ</t>
    </rPh>
    <phoneticPr fontId="2"/>
  </si>
  <si>
    <t>ふりがな</t>
    <phoneticPr fontId="2"/>
  </si>
  <si>
    <t>学年</t>
    <rPh sb="0" eb="2">
      <t>ガクネン</t>
    </rPh>
    <phoneticPr fontId="2"/>
  </si>
  <si>
    <t>参加部門</t>
    <rPh sb="0" eb="2">
      <t>サンカ</t>
    </rPh>
    <rPh sb="2" eb="4">
      <t>ブモン</t>
    </rPh>
    <phoneticPr fontId="2"/>
  </si>
  <si>
    <t>中学以上</t>
    <rPh sb="0" eb="2">
      <t>チュウガク</t>
    </rPh>
    <rPh sb="2" eb="4">
      <t>イジョウ</t>
    </rPh>
    <phoneticPr fontId="2"/>
  </si>
  <si>
    <t>×</t>
    <phoneticPr fontId="2"/>
  </si>
  <si>
    <t>＝</t>
    <phoneticPr fontId="2"/>
  </si>
  <si>
    <t>中学以上</t>
    <rPh sb="0" eb="2">
      <t>チュウガク</t>
    </rPh>
    <rPh sb="2" eb="4">
      <t>イジョウ</t>
    </rPh>
    <phoneticPr fontId="2"/>
  </si>
  <si>
    <t>No.</t>
    <phoneticPr fontId="2"/>
  </si>
  <si>
    <t>小2以下</t>
    <rPh sb="0" eb="1">
      <t>ショウ</t>
    </rPh>
    <rPh sb="2" eb="4">
      <t>イカ</t>
    </rPh>
    <phoneticPr fontId="2"/>
  </si>
  <si>
    <t>小5･6</t>
    <rPh sb="0" eb="1">
      <t>ショウ</t>
    </rPh>
    <phoneticPr fontId="2"/>
  </si>
  <si>
    <t>小3･4</t>
    <rPh sb="0" eb="1">
      <t>ショウ</t>
    </rPh>
    <phoneticPr fontId="2"/>
  </si>
  <si>
    <t>四国そろばん88カップ実行委員会　行き</t>
    <rPh sb="0" eb="2">
      <t>シコク</t>
    </rPh>
    <rPh sb="11" eb="13">
      <t>ジッコウ</t>
    </rPh>
    <rPh sb="13" eb="16">
      <t>イインカイ</t>
    </rPh>
    <rPh sb="17" eb="18">
      <t>イ</t>
    </rPh>
    <phoneticPr fontId="2"/>
  </si>
  <si>
    <t>教室名</t>
    <rPh sb="0" eb="2">
      <t>キョウシツ</t>
    </rPh>
    <rPh sb="2" eb="3">
      <t>メイ</t>
    </rPh>
    <phoneticPr fontId="2"/>
  </si>
  <si>
    <t>代表者名</t>
    <rPh sb="0" eb="3">
      <t>ダイヒョウシャ</t>
    </rPh>
    <rPh sb="3" eb="4">
      <t>メイ</t>
    </rPh>
    <phoneticPr fontId="2"/>
  </si>
  <si>
    <t>特記事項</t>
    <rPh sb="0" eb="4">
      <t>トッキジコウ</t>
    </rPh>
    <phoneticPr fontId="2"/>
  </si>
  <si>
    <t>四国そろばん88カップ　壷井英貴</t>
    <phoneticPr fontId="2"/>
  </si>
  <si>
    <t>観音寺信用金庫　本店営業部 　普通　0874649　　</t>
    <phoneticPr fontId="2"/>
  </si>
  <si>
    <t>【参加料送金先】</t>
    <rPh sb="1" eb="7">
      <t>サンカリョウソウキンサキ</t>
    </rPh>
    <phoneticPr fontId="2"/>
  </si>
  <si>
    <t>年長</t>
    <rPh sb="0" eb="2">
      <t>ネンチョウ</t>
    </rPh>
    <phoneticPr fontId="2"/>
  </si>
  <si>
    <t>年少</t>
    <rPh sb="0" eb="2">
      <t>ネンショウ</t>
    </rPh>
    <phoneticPr fontId="2"/>
  </si>
  <si>
    <t>年中</t>
    <rPh sb="0" eb="2">
      <t>ネンチュウ</t>
    </rPh>
    <phoneticPr fontId="2"/>
  </si>
  <si>
    <t>※参加料は主催者からの連絡があるまで送金しないでください</t>
    <rPh sb="1" eb="4">
      <t>サンカリョウ</t>
    </rPh>
    <rPh sb="5" eb="8">
      <t>シュサイシャ</t>
    </rPh>
    <rPh sb="11" eb="13">
      <t>レンラク</t>
    </rPh>
    <rPh sb="18" eb="20">
      <t>ソウキン</t>
    </rPh>
    <phoneticPr fontId="2"/>
  </si>
  <si>
    <t>団体登録料</t>
    <rPh sb="0" eb="5">
      <t>ダンタイトウロクリョウ</t>
    </rPh>
    <phoneticPr fontId="2"/>
  </si>
  <si>
    <t>送金額　計</t>
    <rPh sb="0" eb="3">
      <t>ソウキンガク</t>
    </rPh>
    <rPh sb="4" eb="5">
      <t>ケイ</t>
    </rPh>
    <phoneticPr fontId="2"/>
  </si>
  <si>
    <t>整理費計</t>
    <rPh sb="0" eb="4">
      <t>セイリヒケイ</t>
    </rPh>
    <phoneticPr fontId="2"/>
  </si>
  <si>
    <t>学種</t>
    <rPh sb="0" eb="1">
      <t>ガク</t>
    </rPh>
    <rPh sb="1" eb="2">
      <t>タネ</t>
    </rPh>
    <phoneticPr fontId="2"/>
  </si>
  <si>
    <t>過去最高点</t>
    <rPh sb="0" eb="2">
      <t>カコ</t>
    </rPh>
    <rPh sb="2" eb="5">
      <t>サイコウテン</t>
    </rPh>
    <phoneticPr fontId="2"/>
  </si>
  <si>
    <t>e-mail</t>
    <phoneticPr fontId="2"/>
  </si>
  <si>
    <t>電話番号</t>
    <rPh sb="0" eb="4">
      <t>デンワバンゴウ</t>
    </rPh>
    <phoneticPr fontId="2"/>
  </si>
  <si>
    <t>1：幼児</t>
  </si>
  <si>
    <t>2：小学</t>
  </si>
  <si>
    <t>3：中学</t>
  </si>
  <si>
    <t>4：高校</t>
  </si>
  <si>
    <t>5：大学</t>
  </si>
  <si>
    <t>6：一般</t>
  </si>
  <si>
    <t>北村　心暖</t>
  </si>
  <si>
    <t>北村　日和</t>
  </si>
  <si>
    <t>西本　佳右</t>
  </si>
  <si>
    <t>岡田　幸奈</t>
  </si>
  <si>
    <t>岡林　　花</t>
  </si>
  <si>
    <t>渡辺　　光</t>
  </si>
  <si>
    <t>三好ほの香</t>
  </si>
  <si>
    <r>
      <t>整理費集計</t>
    </r>
    <r>
      <rPr>
        <b/>
        <sz val="11"/>
        <color rgb="FFFF0000"/>
        <rFont val="ＭＳ Ｐゴシック"/>
        <family val="3"/>
        <charset val="128"/>
        <scheme val="minor"/>
      </rPr>
      <t>（黄色のセルの欄は全て自動計算されますので入力しないでください）</t>
    </r>
    <rPh sb="0" eb="2">
      <t>セイリ</t>
    </rPh>
    <rPh sb="2" eb="3">
      <t>ヒ</t>
    </rPh>
    <rPh sb="3" eb="5">
      <t>シュウケイ</t>
    </rPh>
    <rPh sb="6" eb="8">
      <t>キイロ</t>
    </rPh>
    <rPh sb="12" eb="13">
      <t>ラン</t>
    </rPh>
    <rPh sb="14" eb="15">
      <t>スベ</t>
    </rPh>
    <rPh sb="16" eb="18">
      <t>ジドウ</t>
    </rPh>
    <rPh sb="18" eb="20">
      <t>ケイサン</t>
    </rPh>
    <rPh sb="26" eb="28">
      <t>ニュウリョク</t>
    </rPh>
    <phoneticPr fontId="2"/>
  </si>
  <si>
    <t>購入しない</t>
    <rPh sb="0" eb="2">
      <t>コウニュウ</t>
    </rPh>
    <phoneticPr fontId="2"/>
  </si>
  <si>
    <t>郵便番号</t>
    <rPh sb="0" eb="4">
      <t>ユウビンバンゴウ</t>
    </rPh>
    <phoneticPr fontId="2"/>
  </si>
  <si>
    <t>住所</t>
    <rPh sb="0" eb="2">
      <t>ジュウショ</t>
    </rPh>
    <phoneticPr fontId="2"/>
  </si>
  <si>
    <t>出場歴</t>
    <rPh sb="0" eb="3">
      <t>シュツジョウレキ</t>
    </rPh>
    <phoneticPr fontId="2"/>
  </si>
  <si>
    <t>初</t>
    <rPh sb="0" eb="1">
      <t>ハツ</t>
    </rPh>
    <phoneticPr fontId="2"/>
  </si>
  <si>
    <t>購入する</t>
    <rPh sb="0" eb="2">
      <t>コウニュウ</t>
    </rPh>
    <phoneticPr fontId="2"/>
  </si>
  <si>
    <t>爲廣　大空</t>
  </si>
  <si>
    <t>ためひろ　はるき</t>
  </si>
  <si>
    <t>林　　果永</t>
  </si>
  <si>
    <t>はやし　かんな</t>
  </si>
  <si>
    <t>谷本　義弥</t>
  </si>
  <si>
    <t>たにもと　よしや</t>
  </si>
  <si>
    <t>林　　來永</t>
  </si>
  <si>
    <t>はやし　らいと</t>
  </si>
  <si>
    <t>中下　心結</t>
  </si>
  <si>
    <t>なかした　みゆう</t>
  </si>
  <si>
    <t>越智　叶穏</t>
  </si>
  <si>
    <t>おち　かおん</t>
  </si>
  <si>
    <t>岩井　悠馬</t>
  </si>
  <si>
    <t>いわい　ゆうま</t>
  </si>
  <si>
    <t>宝田　栞奈</t>
  </si>
  <si>
    <t>たからだ　かんな</t>
  </si>
  <si>
    <t>近藤　萌衣</t>
  </si>
  <si>
    <t>こんどう　もえ</t>
  </si>
  <si>
    <t>谷本　恵麻</t>
  </si>
  <si>
    <t>たにもと　えま</t>
  </si>
  <si>
    <t>大塚　澄怜</t>
  </si>
  <si>
    <t>おおつか　すみれ</t>
  </si>
  <si>
    <t>久保井　悠</t>
  </si>
  <si>
    <t>くぼい　ゆう</t>
  </si>
  <si>
    <t>三谷　悠真</t>
  </si>
  <si>
    <t>みたに　ゆうま</t>
  </si>
  <si>
    <t>三好　美咲</t>
  </si>
  <si>
    <t>みよし　みさき</t>
  </si>
  <si>
    <t>長野　　楓</t>
  </si>
  <si>
    <t>ながの　かえで</t>
  </si>
  <si>
    <t>傍士　完太</t>
  </si>
  <si>
    <t>ほうじ　かんた</t>
  </si>
  <si>
    <t>栗原　逸輝</t>
  </si>
  <si>
    <t>くりはら　いつき</t>
  </si>
  <si>
    <t>合田　千菜</t>
  </si>
  <si>
    <t>ごうだ　ちな</t>
  </si>
  <si>
    <t>相原凰一郎</t>
  </si>
  <si>
    <t>あいばら　おういちろう</t>
  </si>
  <si>
    <t>宝田　琉誠</t>
  </si>
  <si>
    <t>たからだ　りゅうせい</t>
  </si>
  <si>
    <t>松岡　咲絢</t>
  </si>
  <si>
    <t>まつおか　さあや</t>
  </si>
  <si>
    <t>越智　遼翔</t>
  </si>
  <si>
    <t>おち　はると</t>
  </si>
  <si>
    <t>井若　　遼</t>
  </si>
  <si>
    <t>いわか　りょう</t>
  </si>
  <si>
    <t>片山　維十</t>
  </si>
  <si>
    <t>かたやま　いっと</t>
  </si>
  <si>
    <t>神田　陸玖</t>
  </si>
  <si>
    <t>かんだ　りく</t>
  </si>
  <si>
    <t>高田　悠生</t>
  </si>
  <si>
    <t>たかた　ゆう</t>
  </si>
  <si>
    <t>西﨑　紗奈</t>
  </si>
  <si>
    <t>にしざき　さな</t>
  </si>
  <si>
    <t>みよし　ほのか</t>
  </si>
  <si>
    <t>片岡　愛理</t>
  </si>
  <si>
    <t>かたおか　あいり</t>
  </si>
  <si>
    <t>岡田　大賀</t>
  </si>
  <si>
    <t>おかだ　たいが</t>
  </si>
  <si>
    <t>つくだ　ゆうか</t>
  </si>
  <si>
    <t>石畑　柚稀</t>
  </si>
  <si>
    <t>いしばた　ゆずき</t>
  </si>
  <si>
    <t>小西　　凜</t>
  </si>
  <si>
    <t>こにし　りん</t>
  </si>
  <si>
    <t>近藤　咲希</t>
  </si>
  <si>
    <t>こんどう　さき</t>
  </si>
  <si>
    <t>矢野　未悠</t>
  </si>
  <si>
    <t>やの　みゆう</t>
  </si>
  <si>
    <t>山地　隼人</t>
  </si>
  <si>
    <t>やまじ　はやと</t>
  </si>
  <si>
    <t>髙橋　　翔</t>
  </si>
  <si>
    <t>たかはし　かける</t>
  </si>
  <si>
    <t>中内颯志朗</t>
  </si>
  <si>
    <t>なかうち　そうしろう</t>
  </si>
  <si>
    <t>真鍋琉詩亜</t>
  </si>
  <si>
    <t>まなべ　るしあ</t>
  </si>
  <si>
    <t>多林　舞衣</t>
  </si>
  <si>
    <t>たばやし　まい</t>
  </si>
  <si>
    <t>宮本　久幸</t>
  </si>
  <si>
    <t>みやもと　ひさゆき</t>
  </si>
  <si>
    <t>村尾　百苗</t>
  </si>
  <si>
    <t>むらお　ももな</t>
  </si>
  <si>
    <t>堀井　美咲</t>
  </si>
  <si>
    <t>ほりい　みさき</t>
  </si>
  <si>
    <t>梶　倫太朗</t>
  </si>
  <si>
    <t>かじ　りんたろう</t>
  </si>
  <si>
    <t>當銘アムール</t>
  </si>
  <si>
    <t>とうめ　あむーる</t>
  </si>
  <si>
    <t>藤井　桜雅</t>
  </si>
  <si>
    <t>ふじい　おうが</t>
  </si>
  <si>
    <t>篠森　結友</t>
  </si>
  <si>
    <t>しのもり　ゆうと</t>
  </si>
  <si>
    <t>森　　貫太</t>
  </si>
  <si>
    <t>もり　かんた</t>
  </si>
  <si>
    <t>青野　奈美</t>
  </si>
  <si>
    <t>あおの　なみ</t>
  </si>
  <si>
    <t>きたむら　こはる</t>
  </si>
  <si>
    <t>河村　惟花</t>
  </si>
  <si>
    <t>かわむら　ゆいか</t>
  </si>
  <si>
    <t>青野　奈緒</t>
  </si>
  <si>
    <t>あおの　なお</t>
  </si>
  <si>
    <t>糸川　泰知</t>
  </si>
  <si>
    <t>いとかわ　たいち</t>
  </si>
  <si>
    <t>内橋　海登</t>
  </si>
  <si>
    <t>うちはし　かいと</t>
  </si>
  <si>
    <t>村岡　加織</t>
  </si>
  <si>
    <t>むらおか　かおり</t>
  </si>
  <si>
    <t>廣瀬　優太</t>
  </si>
  <si>
    <t>ひろせ　ゆうた</t>
  </si>
  <si>
    <t>大塚　笑万</t>
  </si>
  <si>
    <t>おおつか　えま</t>
  </si>
  <si>
    <t>おかばやし　はな</t>
  </si>
  <si>
    <t>村田　歩美</t>
  </si>
  <si>
    <t>むらた　あゆみ</t>
  </si>
  <si>
    <t>金原　悠集</t>
  </si>
  <si>
    <t>かねはら　ゆうしゅう</t>
  </si>
  <si>
    <t>上乃悠ノ介</t>
  </si>
  <si>
    <t>うえの　ゆうのすけ</t>
  </si>
  <si>
    <t>岩井　杏花</t>
  </si>
  <si>
    <t>いわい　きょうか</t>
  </si>
  <si>
    <t>安岡　莞汰</t>
  </si>
  <si>
    <t>やすおか　かんた</t>
  </si>
  <si>
    <t>祖川　夏帆</t>
  </si>
  <si>
    <t>そがわ　かほ</t>
  </si>
  <si>
    <t>永野　梨佳</t>
  </si>
  <si>
    <t>ながの　りか</t>
  </si>
  <si>
    <t>井出　穂花</t>
  </si>
  <si>
    <t>いで　ほのか</t>
  </si>
  <si>
    <t>佐伯　紅羽</t>
  </si>
  <si>
    <t>さえき　くれは</t>
  </si>
  <si>
    <t>小西　葵斗</t>
  </si>
  <si>
    <t>こにし　あおと</t>
  </si>
  <si>
    <t>木村　瑛奈</t>
  </si>
  <si>
    <t>きむら　えいな</t>
  </si>
  <si>
    <t>林　壱之進</t>
  </si>
  <si>
    <t>はやし　いちのしん</t>
  </si>
  <si>
    <t>山下　航平</t>
  </si>
  <si>
    <t>やました　こうへい</t>
  </si>
  <si>
    <t>菅　　夏希</t>
  </si>
  <si>
    <t>かん　なつき</t>
  </si>
  <si>
    <t>畠山　優斗</t>
  </si>
  <si>
    <t>はたけやま　ゆうと</t>
  </si>
  <si>
    <t>浦野　清正</t>
  </si>
  <si>
    <t>うらの　きよまさ</t>
  </si>
  <si>
    <t>片桐百々花</t>
  </si>
  <si>
    <t>かたぎり　ももか</t>
  </si>
  <si>
    <t>きたむら　ひより</t>
  </si>
  <si>
    <t>唐松　　新</t>
  </si>
  <si>
    <t>からまつ　あらた</t>
  </si>
  <si>
    <t>池田　芽彩</t>
  </si>
  <si>
    <t>いけだ　めい</t>
  </si>
  <si>
    <t>長井　花梨</t>
  </si>
  <si>
    <t>ながい　かりん</t>
  </si>
  <si>
    <t>佐伯　羽琉</t>
  </si>
  <si>
    <t>さえき　はる</t>
  </si>
  <si>
    <t>越智　優希</t>
  </si>
  <si>
    <t>おち　ゆうき</t>
  </si>
  <si>
    <t>井出　芽依</t>
  </si>
  <si>
    <t>いで　めい</t>
  </si>
  <si>
    <t>矢野　礼奈</t>
  </si>
  <si>
    <t>やの　れな</t>
  </si>
  <si>
    <t>三﨑　俊祐</t>
  </si>
  <si>
    <t>みさき　しゅんすけ</t>
  </si>
  <si>
    <t>二川　航也</t>
  </si>
  <si>
    <t>ふたがわ　こうや</t>
  </si>
  <si>
    <t>三好　貴弘</t>
  </si>
  <si>
    <t>みよし　たかひろ</t>
  </si>
  <si>
    <t>小野坂　彪</t>
  </si>
  <si>
    <t>おのさか　ひゅう</t>
  </si>
  <si>
    <t>矢野　葵子</t>
  </si>
  <si>
    <t>やの　あこ</t>
  </si>
  <si>
    <t>吉田知紗音</t>
  </si>
  <si>
    <t>よしだ　ちさと</t>
  </si>
  <si>
    <t>篠森　俊輔</t>
  </si>
  <si>
    <t>しのもり　しゅんすけ</t>
  </si>
  <si>
    <t>西森日満里</t>
  </si>
  <si>
    <t>にしもり　ひまり</t>
  </si>
  <si>
    <t>久保井　暖</t>
  </si>
  <si>
    <t>くぼい　ひなた</t>
  </si>
  <si>
    <t>三宅　　優</t>
  </si>
  <si>
    <t>みやけ　ゆう</t>
  </si>
  <si>
    <t>林　　桃子</t>
  </si>
  <si>
    <t>はやし　ももこ</t>
  </si>
  <si>
    <t>關　　結花</t>
  </si>
  <si>
    <t>せき　ゆいか</t>
  </si>
  <si>
    <t>越智まのあ</t>
  </si>
  <si>
    <t>おち　まのあ</t>
  </si>
  <si>
    <t>古茂田佳奈</t>
  </si>
  <si>
    <t>こもだ　かな</t>
  </si>
  <si>
    <t>關　　敬太</t>
  </si>
  <si>
    <t>せき　けいた</t>
  </si>
  <si>
    <t>村上真乃華</t>
  </si>
  <si>
    <t>むらかみ　なのは</t>
  </si>
  <si>
    <t>内田　瑛大</t>
  </si>
  <si>
    <t>うちだ　えいた</t>
  </si>
  <si>
    <t>上野　誠琉</t>
  </si>
  <si>
    <t>うえの　せいる</t>
  </si>
  <si>
    <t>宮川　那南</t>
  </si>
  <si>
    <t>みやがわ　なな</t>
  </si>
  <si>
    <t>小松　春斗</t>
  </si>
  <si>
    <t>こまつ　はると</t>
  </si>
  <si>
    <t>糸川　晃亮</t>
  </si>
  <si>
    <t>いとかわ　こうすけ</t>
  </si>
  <si>
    <t>相原　怜奈</t>
  </si>
  <si>
    <t>あいばら　れいな</t>
  </si>
  <si>
    <t>麻生　莉子</t>
  </si>
  <si>
    <t>あそう　りこ</t>
  </si>
  <si>
    <t>鎌田　大輝</t>
  </si>
  <si>
    <t>かまだ　だいき</t>
  </si>
  <si>
    <t>梶谷　実志</t>
  </si>
  <si>
    <t>かじたに　さねゆき</t>
  </si>
  <si>
    <t>鈴木　隆世</t>
  </si>
  <si>
    <t>すずき　りゅうせい</t>
  </si>
  <si>
    <t>稲澤　翔平</t>
  </si>
  <si>
    <t>いなざわ　しょうへい</t>
  </si>
  <si>
    <t>浮田　陽菜</t>
  </si>
  <si>
    <t>うきた　ひなた</t>
  </si>
  <si>
    <t>西山日奈子</t>
  </si>
  <si>
    <t>にしやま　ひなこ</t>
  </si>
  <si>
    <t>小西　朝陽</t>
  </si>
  <si>
    <t>こにし　あさひ</t>
  </si>
  <si>
    <t>川村　明穂</t>
  </si>
  <si>
    <t>かわむら　あきほ</t>
  </si>
  <si>
    <t>河野　唯衣</t>
  </si>
  <si>
    <t>こうの　ゆい</t>
  </si>
  <si>
    <t>山﨑　ゆら</t>
  </si>
  <si>
    <t>やまさき　ゆら</t>
  </si>
  <si>
    <t>山下　奏奈</t>
  </si>
  <si>
    <t>やました　かんな</t>
  </si>
  <si>
    <t>浦野　尊正</t>
  </si>
  <si>
    <t>うらの　たかまさ</t>
  </si>
  <si>
    <t>長野　颯太</t>
  </si>
  <si>
    <t>ながの　そうた</t>
  </si>
  <si>
    <t>廣田　綾香</t>
  </si>
  <si>
    <t>ひろた　あやか</t>
  </si>
  <si>
    <t>越智　　晟</t>
  </si>
  <si>
    <t>おち　じょう</t>
  </si>
  <si>
    <t>馬場友梨香</t>
  </si>
  <si>
    <t>ばば　ゆりか</t>
  </si>
  <si>
    <t>吐山　雅敏</t>
  </si>
  <si>
    <t>はやま　まさとし</t>
  </si>
  <si>
    <t>小松　詩月</t>
  </si>
  <si>
    <t>こまつ　しづく</t>
  </si>
  <si>
    <t>柴川　拓己</t>
  </si>
  <si>
    <t>しばかわ　たくみ</t>
  </si>
  <si>
    <t>にしもと　けいすけ</t>
  </si>
  <si>
    <t>吉田　拓将</t>
  </si>
  <si>
    <t>よしだ　たくと</t>
  </si>
  <si>
    <t>西森　優誠</t>
  </si>
  <si>
    <t>にしもり　ゆうせい</t>
  </si>
  <si>
    <t>十河　佳子</t>
  </si>
  <si>
    <t>そごう　かこ</t>
  </si>
  <si>
    <t>森　　　彩</t>
  </si>
  <si>
    <t>もり　あや</t>
  </si>
  <si>
    <t>外山　慶伍</t>
  </si>
  <si>
    <t>とやま　けいご</t>
  </si>
  <si>
    <t>柏原　　鈴</t>
  </si>
  <si>
    <t>かしはら　りん</t>
  </si>
  <si>
    <t>多田陽茉莉</t>
  </si>
  <si>
    <t>ただ　ひまり</t>
  </si>
  <si>
    <t>田村　鷹大</t>
  </si>
  <si>
    <t>たむら　ようだい</t>
  </si>
  <si>
    <t>木多　柚葉</t>
  </si>
  <si>
    <t>きた　ゆずは</t>
  </si>
  <si>
    <t>わたなべ　ひかる</t>
  </si>
  <si>
    <t>廣田　　航</t>
  </si>
  <si>
    <t>ひろた　こう</t>
  </si>
  <si>
    <t>池田　羽那</t>
  </si>
  <si>
    <t>いけだ　はな</t>
  </si>
  <si>
    <t>森　あおい</t>
  </si>
  <si>
    <t>もり　あおい</t>
  </si>
  <si>
    <t>畠山　航大</t>
  </si>
  <si>
    <t>はたけやま　こうた</t>
  </si>
  <si>
    <t>松尾　美和</t>
  </si>
  <si>
    <t>まつお　みわ</t>
  </si>
  <si>
    <t>堤　　　月</t>
  </si>
  <si>
    <t>つつみ　ゆえ</t>
  </si>
  <si>
    <t>大﨑　実桃</t>
  </si>
  <si>
    <t>おおさき　みと</t>
  </si>
  <si>
    <t>十河　　佑</t>
  </si>
  <si>
    <t>そごう　たすく</t>
  </si>
  <si>
    <t>木多　桃香</t>
  </si>
  <si>
    <t>きた　ももか</t>
  </si>
  <si>
    <t>おかだ　ゆきな</t>
  </si>
  <si>
    <t>上田　稜真</t>
  </si>
  <si>
    <t>うえだ　りょうま</t>
  </si>
  <si>
    <t>梅田　紗羽</t>
  </si>
  <si>
    <t>うめだ　すずは</t>
  </si>
  <si>
    <t>野々　杏美</t>
  </si>
  <si>
    <t>のの　あづみ</t>
  </si>
  <si>
    <t>上田　彩月</t>
  </si>
  <si>
    <t>うえだ　さつき</t>
  </si>
  <si>
    <t>西森　久翔</t>
  </si>
  <si>
    <t>にしもり　ひさと</t>
  </si>
  <si>
    <t>浦野　夏歌</t>
  </si>
  <si>
    <t>うらの　なつか</t>
  </si>
  <si>
    <t>山本　　詩</t>
  </si>
  <si>
    <t>やまもと　うた</t>
  </si>
  <si>
    <t>宮川　小瑚</t>
  </si>
  <si>
    <t>みやがわ　ここ</t>
  </si>
  <si>
    <t>池田　怜太</t>
  </si>
  <si>
    <t>いけだ　れいた</t>
  </si>
  <si>
    <t>二川　紘也</t>
  </si>
  <si>
    <t>ふたがわ　ひろや</t>
  </si>
  <si>
    <t>岡﨑　明莉</t>
  </si>
  <si>
    <t>おかざき　あかり</t>
  </si>
  <si>
    <t>あさだ　ひなこ</t>
  </si>
  <si>
    <t>兼田　直恭</t>
  </si>
  <si>
    <t>かねだ　なおやす</t>
  </si>
  <si>
    <t>山田　惟斗</t>
  </si>
  <si>
    <t>やまだ　いと</t>
  </si>
  <si>
    <t>濱地あかり</t>
  </si>
  <si>
    <t>はまぢ　あかり</t>
  </si>
  <si>
    <t>母家　綾華</t>
  </si>
  <si>
    <t>もや　あやか</t>
  </si>
  <si>
    <t>野生須仁哉</t>
  </si>
  <si>
    <t>のおす　まさや</t>
  </si>
  <si>
    <t>傍士　　匠</t>
  </si>
  <si>
    <t>ほうじ　たくみ</t>
  </si>
  <si>
    <t>駒田　蒼太</t>
  </si>
  <si>
    <t>こまだ　そうた</t>
  </si>
  <si>
    <t>越智　愛菜</t>
  </si>
  <si>
    <t>おち　あいな</t>
  </si>
  <si>
    <t>井内　碧人</t>
  </si>
  <si>
    <t>いうち　あおと</t>
  </si>
  <si>
    <t>岡部　菜月</t>
  </si>
  <si>
    <t>おかべ　なつき</t>
  </si>
  <si>
    <t>笹倉　真帆</t>
  </si>
  <si>
    <t>ささくら　まほ</t>
  </si>
  <si>
    <t>平野　百香</t>
  </si>
  <si>
    <t>ひらの　ももか</t>
  </si>
  <si>
    <t>高　　雪乃</t>
  </si>
  <si>
    <t>たか　ゆきの</t>
  </si>
  <si>
    <t>四国そろばん88カップ2026参加申込（メール送信用）</t>
    <rPh sb="0" eb="2">
      <t>シコク</t>
    </rPh>
    <rPh sb="15" eb="17">
      <t>サンカ</t>
    </rPh>
    <rPh sb="17" eb="19">
      <t>モウシコミ</t>
    </rPh>
    <rPh sb="23" eb="26">
      <t>ソウシンヨウ</t>
    </rPh>
    <phoneticPr fontId="2"/>
  </si>
  <si>
    <t>tsuboi@tosaka-soroban.com</t>
    <phoneticPr fontId="2"/>
  </si>
  <si>
    <t>※種目別競技の問題購入できます。お問い合わせください。</t>
    <rPh sb="1" eb="6">
      <t>シュモクベツキョウギ</t>
    </rPh>
    <rPh sb="7" eb="11">
      <t>モンダイコウニュウ</t>
    </rPh>
    <rPh sb="17" eb="18">
      <t>ト</t>
    </rPh>
    <rPh sb="19" eb="20">
      <t>ア</t>
    </rPh>
    <phoneticPr fontId="2"/>
  </si>
  <si>
    <t>浅田一菜子</t>
    <phoneticPr fontId="2"/>
  </si>
  <si>
    <t>佃　　祐佳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</si>
</sst>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u/>
      <sz val="11"/>
      <color theme="10"/>
      <name val="ＭＳ Ｐゴシック"/>
      <family val="2"/>
      <charset val="128"/>
      <scheme val="minor"/>
    </font>
    <font>
      <b/>
      <sz val="11"/>
      <color theme="1"/>
      <name val="ＭＳ Ｐゴシック"/>
      <family val="3"/>
      <charset val="128"/>
      <scheme val="minor"/>
    </font>
    <font>
      <b/>
      <sz val="16"/>
      <color theme="1"/>
      <name val="ＭＳ Ｐゴシック"/>
      <family val="3"/>
      <charset val="128"/>
      <scheme val="minor"/>
    </font>
    <font>
      <b/>
      <sz val="9"/>
      <color indexed="81"/>
      <name val="MS P ゴシック"/>
      <family val="3"/>
      <charset val="128"/>
    </font>
    <font>
      <b/>
      <u/>
      <sz val="11"/>
      <color theme="10"/>
      <name val="ＭＳ Ｐゴシック"/>
      <family val="3"/>
      <charset val="128"/>
      <scheme val="minor"/>
    </font>
    <font>
      <b/>
      <sz val="10"/>
      <color theme="1"/>
      <name val="ＭＳ Ｐゴシック"/>
      <family val="3"/>
      <charset val="128"/>
      <scheme val="minor"/>
    </font>
    <font>
      <sz val="10.5"/>
      <color theme="1"/>
      <name val="ＭＳ Ｐゴシック"/>
      <family val="3"/>
      <charset val="128"/>
    </font>
    <font>
      <b/>
      <sz val="14"/>
      <color theme="1"/>
      <name val="ＭＳ Ｐゴシック"/>
      <family val="3"/>
      <charset val="128"/>
    </font>
    <font>
      <b/>
      <sz val="12"/>
      <color rgb="FFFF0000"/>
      <name val="ＭＳ Ｐゴシック"/>
      <family val="3"/>
      <charset val="128"/>
      <scheme val="minor"/>
    </font>
    <font>
      <sz val="11"/>
      <color theme="1"/>
      <name val="ＭＳ Ｐゴシック"/>
      <family val="3"/>
      <charset val="128"/>
      <scheme val="minor"/>
    </font>
    <font>
      <b/>
      <sz val="8"/>
      <color indexed="10"/>
      <name val="MS P ゴシック"/>
      <family val="3"/>
      <charset val="128"/>
    </font>
    <font>
      <b/>
      <sz val="8"/>
      <color indexed="10"/>
      <name val="ＭＳ Ｐゴシック"/>
      <family val="3"/>
      <charset val="128"/>
    </font>
    <font>
      <b/>
      <sz val="11"/>
      <color rgb="FFFF0000"/>
      <name val="ＭＳ Ｐゴシック"/>
      <family val="3"/>
      <charset val="128"/>
      <scheme val="minor"/>
    </font>
    <font>
      <b/>
      <sz val="9"/>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55">
    <xf numFmtId="0" fontId="0" fillId="0" borderId="0" xfId="0">
      <alignment vertical="center"/>
    </xf>
    <xf numFmtId="38" fontId="5" fillId="0" borderId="0" xfId="1" applyFont="1" applyAlignment="1" applyProtection="1">
      <alignment horizontal="center" vertical="center"/>
    </xf>
    <xf numFmtId="38" fontId="5" fillId="2" borderId="1" xfId="1" applyFont="1" applyFill="1" applyBorder="1" applyProtection="1">
      <alignment vertical="center"/>
    </xf>
    <xf numFmtId="38" fontId="8" fillId="0" borderId="0" xfId="2" applyNumberFormat="1" applyFont="1" applyFill="1" applyProtection="1">
      <alignment vertical="center"/>
      <protection locked="0"/>
    </xf>
    <xf numFmtId="38" fontId="5" fillId="0" borderId="4" xfId="1" applyFont="1" applyFill="1" applyBorder="1" applyAlignment="1" applyProtection="1">
      <alignment horizontal="center" vertical="center" shrinkToFit="1"/>
      <protection locked="0"/>
    </xf>
    <xf numFmtId="38" fontId="4" fillId="0" borderId="4" xfId="2" applyNumberFormat="1" applyFill="1" applyBorder="1" applyAlignment="1" applyProtection="1">
      <alignment horizontal="center" vertical="center" shrinkToFit="1"/>
      <protection locked="0"/>
    </xf>
    <xf numFmtId="38" fontId="5" fillId="0" borderId="0" xfId="1" applyFont="1" applyProtection="1">
      <alignment vertical="center"/>
      <protection locked="0"/>
    </xf>
    <xf numFmtId="38" fontId="4" fillId="0" borderId="0" xfId="2" applyNumberFormat="1" applyProtection="1">
      <alignment vertical="center"/>
      <protection locked="0"/>
    </xf>
    <xf numFmtId="38" fontId="3" fillId="0" borderId="0" xfId="1" applyFont="1" applyProtection="1">
      <alignment vertical="center"/>
      <protection locked="0"/>
    </xf>
    <xf numFmtId="38" fontId="5" fillId="0" borderId="0" xfId="1" applyFont="1" applyAlignment="1" applyProtection="1">
      <alignment horizontal="center" vertical="center"/>
      <protection locked="0"/>
    </xf>
    <xf numFmtId="38" fontId="5" fillId="0" borderId="0" xfId="1" applyFont="1" applyFill="1" applyProtection="1">
      <alignment vertical="center"/>
      <protection locked="0"/>
    </xf>
    <xf numFmtId="38" fontId="3" fillId="0" borderId="1" xfId="1" applyFont="1" applyBorder="1" applyAlignment="1" applyProtection="1">
      <alignment horizontal="center" vertical="center"/>
      <protection locked="0"/>
    </xf>
    <xf numFmtId="38" fontId="3" fillId="0" borderId="1" xfId="1" applyFont="1" applyFill="1" applyBorder="1" applyAlignment="1" applyProtection="1">
      <alignment horizontal="center" vertical="center" shrinkToFit="1"/>
      <protection locked="0"/>
    </xf>
    <xf numFmtId="38" fontId="5" fillId="0" borderId="1" xfId="1" applyFont="1" applyBorder="1" applyAlignment="1" applyProtection="1">
      <alignment horizontal="center" vertical="center"/>
      <protection locked="0"/>
    </xf>
    <xf numFmtId="0" fontId="10" fillId="0" borderId="0" xfId="0" applyFont="1" applyProtection="1">
      <alignment vertical="center"/>
      <protection locked="0"/>
    </xf>
    <xf numFmtId="38" fontId="11" fillId="0" borderId="0" xfId="1" applyFont="1" applyProtection="1">
      <alignment vertical="center"/>
      <protection locked="0"/>
    </xf>
    <xf numFmtId="38" fontId="3" fillId="0" borderId="2" xfId="1" applyFont="1" applyFill="1" applyBorder="1" applyAlignment="1" applyProtection="1">
      <alignment vertical="center" shrinkToFit="1"/>
      <protection locked="0"/>
    </xf>
    <xf numFmtId="38" fontId="5" fillId="3" borderId="2" xfId="1" applyFont="1" applyFill="1" applyBorder="1" applyAlignment="1" applyProtection="1">
      <alignment horizontal="center" vertical="center" shrinkToFit="1"/>
      <protection locked="0"/>
    </xf>
    <xf numFmtId="38" fontId="5" fillId="0" borderId="1" xfId="1" applyFont="1" applyFill="1" applyBorder="1" applyAlignment="1" applyProtection="1">
      <alignment horizontal="center" vertical="center" shrinkToFit="1"/>
      <protection locked="0"/>
    </xf>
    <xf numFmtId="38" fontId="5" fillId="3" borderId="1" xfId="1" applyFont="1" applyFill="1" applyBorder="1" applyAlignment="1" applyProtection="1">
      <alignment horizontal="center" vertical="center" shrinkToFit="1"/>
      <protection locked="0"/>
    </xf>
    <xf numFmtId="38" fontId="9" fillId="3" borderId="4" xfId="1" applyFont="1" applyFill="1" applyBorder="1" applyAlignment="1" applyProtection="1">
      <alignment horizontal="center" vertical="center" shrinkToFit="1"/>
      <protection locked="0"/>
    </xf>
    <xf numFmtId="38" fontId="9" fillId="3" borderId="3" xfId="1" applyFont="1" applyFill="1" applyBorder="1" applyAlignment="1" applyProtection="1">
      <alignment horizontal="center" vertical="center" shrinkToFit="1"/>
      <protection locked="0"/>
    </xf>
    <xf numFmtId="38" fontId="5" fillId="2" borderId="1" xfId="1" applyFont="1" applyFill="1" applyBorder="1" applyAlignment="1" applyProtection="1">
      <alignment horizontal="center" vertical="center"/>
    </xf>
    <xf numFmtId="38" fontId="3" fillId="0" borderId="0" xfId="1" applyFont="1" applyFill="1" applyBorder="1" applyAlignment="1" applyProtection="1">
      <alignment horizontal="center" vertical="center"/>
      <protection locked="0"/>
    </xf>
    <xf numFmtId="38" fontId="5" fillId="2" borderId="1" xfId="1" applyFont="1" applyFill="1" applyBorder="1" applyAlignment="1" applyProtection="1">
      <alignment vertical="center"/>
    </xf>
    <xf numFmtId="38" fontId="13" fillId="0" borderId="1" xfId="1" applyFont="1" applyFill="1" applyBorder="1" applyAlignment="1" applyProtection="1">
      <alignment vertical="center" shrinkToFit="1"/>
      <protection locked="0"/>
    </xf>
    <xf numFmtId="0" fontId="0" fillId="0" borderId="0" xfId="0" applyAlignment="1">
      <alignment horizontal="left" vertical="center"/>
    </xf>
    <xf numFmtId="38" fontId="5" fillId="0" borderId="0" xfId="1" applyFont="1" applyAlignment="1" applyProtection="1">
      <alignment horizontal="center" vertical="center" shrinkToFit="1"/>
      <protection locked="0"/>
    </xf>
    <xf numFmtId="38" fontId="12" fillId="0" borderId="0" xfId="1" applyFont="1" applyAlignment="1" applyProtection="1">
      <alignment horizontal="center" vertical="center" shrinkToFit="1"/>
      <protection locked="0"/>
    </xf>
    <xf numFmtId="38" fontId="5" fillId="0" borderId="0" xfId="1" applyFont="1" applyBorder="1" applyAlignment="1" applyProtection="1">
      <alignment horizontal="center" vertical="center" shrinkToFit="1"/>
      <protection locked="0"/>
    </xf>
    <xf numFmtId="0" fontId="0" fillId="0" borderId="0" xfId="0" applyAlignment="1">
      <alignment horizontal="center" vertical="center"/>
    </xf>
    <xf numFmtId="0" fontId="0" fillId="0" borderId="0" xfId="0" applyAlignment="1">
      <alignment vertical="center" shrinkToFit="1"/>
    </xf>
    <xf numFmtId="38" fontId="5" fillId="0" borderId="0" xfId="1" applyFont="1" applyFill="1" applyBorder="1" applyAlignment="1" applyProtection="1">
      <alignment horizontal="center" vertical="center"/>
      <protection locked="0"/>
    </xf>
    <xf numFmtId="38" fontId="9" fillId="3" borderId="1" xfId="1" applyFont="1" applyFill="1" applyBorder="1" applyAlignment="1" applyProtection="1">
      <alignment horizontal="center" vertical="center" shrinkToFit="1"/>
    </xf>
    <xf numFmtId="38" fontId="5" fillId="3" borderId="1" xfId="1" applyFont="1" applyFill="1" applyBorder="1" applyAlignment="1" applyProtection="1">
      <alignment vertical="center" shrinkToFit="1"/>
      <protection locked="0"/>
    </xf>
    <xf numFmtId="38" fontId="3" fillId="0" borderId="1" xfId="1" applyFont="1" applyFill="1" applyBorder="1" applyAlignment="1" applyProtection="1">
      <alignment vertical="center" shrinkToFit="1"/>
      <protection locked="0"/>
    </xf>
    <xf numFmtId="38" fontId="9" fillId="3" borderId="1" xfId="1" applyFont="1" applyFill="1" applyBorder="1" applyAlignment="1" applyProtection="1">
      <alignment horizontal="center" vertical="center" shrinkToFit="1"/>
      <protection locked="0"/>
    </xf>
    <xf numFmtId="38" fontId="4" fillId="0" borderId="0" xfId="2" applyNumberFormat="1" applyFill="1" applyProtection="1">
      <alignment vertical="center"/>
      <protection locked="0"/>
    </xf>
    <xf numFmtId="38" fontId="17" fillId="0" borderId="0" xfId="1" applyFont="1" applyAlignment="1" applyProtection="1">
      <alignment horizontal="left" vertical="center" shrinkToFit="1"/>
      <protection locked="0"/>
    </xf>
    <xf numFmtId="38" fontId="9" fillId="3" borderId="4" xfId="1" applyFont="1" applyFill="1" applyBorder="1" applyAlignment="1" applyProtection="1">
      <alignment horizontal="center" vertical="center" shrinkToFit="1"/>
      <protection locked="0"/>
    </xf>
    <xf numFmtId="38" fontId="9" fillId="3" borderId="3" xfId="1" applyFont="1" applyFill="1" applyBorder="1" applyAlignment="1" applyProtection="1">
      <alignment horizontal="center" vertical="center" shrinkToFit="1"/>
      <protection locked="0"/>
    </xf>
    <xf numFmtId="38" fontId="6" fillId="0" borderId="0" xfId="1" applyFont="1" applyAlignment="1" applyProtection="1">
      <alignment horizontal="left" vertical="center"/>
      <protection locked="0"/>
    </xf>
    <xf numFmtId="38" fontId="5" fillId="3" borderId="1" xfId="1" applyFont="1" applyFill="1" applyBorder="1" applyAlignment="1" applyProtection="1">
      <alignment horizontal="center" vertical="center" shrinkToFit="1"/>
      <protection locked="0"/>
    </xf>
    <xf numFmtId="38" fontId="5" fillId="0" borderId="0" xfId="1" applyFont="1" applyAlignment="1" applyProtection="1">
      <alignment horizontal="center" vertical="center" shrinkToFit="1"/>
      <protection locked="0"/>
    </xf>
    <xf numFmtId="49" fontId="5" fillId="3" borderId="1" xfId="1" applyNumberFormat="1" applyFont="1" applyFill="1" applyBorder="1" applyAlignment="1" applyProtection="1">
      <alignment horizontal="center" vertical="center" shrinkToFit="1"/>
      <protection locked="0"/>
    </xf>
    <xf numFmtId="38" fontId="4" fillId="3" borderId="1" xfId="2" applyNumberFormat="1" applyFill="1" applyBorder="1" applyAlignment="1" applyProtection="1">
      <alignment horizontal="center" vertical="center" shrinkToFit="1"/>
      <protection locked="0"/>
    </xf>
    <xf numFmtId="38" fontId="3" fillId="0" borderId="4" xfId="1" applyFont="1" applyFill="1" applyBorder="1" applyAlignment="1" applyProtection="1">
      <alignment horizontal="center" vertical="center" shrinkToFit="1"/>
      <protection locked="0"/>
    </xf>
    <xf numFmtId="38" fontId="3" fillId="0" borderId="3" xfId="1" applyFont="1" applyFill="1" applyBorder="1" applyAlignment="1" applyProtection="1">
      <alignment horizontal="center" vertical="center" shrinkToFit="1"/>
      <protection locked="0"/>
    </xf>
    <xf numFmtId="38" fontId="5" fillId="0" borderId="2" xfId="1" applyFont="1" applyFill="1" applyBorder="1" applyAlignment="1" applyProtection="1">
      <alignment horizontal="center" vertical="center" shrinkToFit="1"/>
      <protection locked="0"/>
    </xf>
    <xf numFmtId="38" fontId="5" fillId="0" borderId="3" xfId="1" applyFont="1" applyFill="1" applyBorder="1" applyAlignment="1" applyProtection="1">
      <alignment horizontal="center" vertical="center" shrinkToFit="1"/>
      <protection locked="0"/>
    </xf>
    <xf numFmtId="38" fontId="5" fillId="0" borderId="0" xfId="1" applyFont="1" applyAlignment="1" applyProtection="1">
      <alignment horizontal="right" vertical="center" shrinkToFit="1"/>
      <protection locked="0"/>
    </xf>
    <xf numFmtId="38" fontId="5" fillId="0" borderId="5" xfId="1" applyFont="1" applyBorder="1" applyAlignment="1" applyProtection="1">
      <alignment horizontal="right" vertical="center" shrinkToFit="1"/>
      <protection locked="0"/>
    </xf>
    <xf numFmtId="38" fontId="3" fillId="0" borderId="1" xfId="1" applyFont="1" applyFill="1" applyBorder="1" applyAlignment="1" applyProtection="1">
      <alignment horizontal="center" vertical="center"/>
      <protection locked="0"/>
    </xf>
    <xf numFmtId="38" fontId="3" fillId="2" borderId="1" xfId="1" applyFont="1" applyFill="1" applyBorder="1" applyAlignment="1" applyProtection="1">
      <alignment horizontal="center" vertical="center"/>
    </xf>
    <xf numFmtId="0" fontId="10" fillId="0" borderId="0" xfId="0" applyFont="1" applyAlignment="1" applyProtection="1">
      <alignment horizontal="left"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2B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suboi@tosaka-soroban.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68396-82C1-45DE-8CBA-978F6D98381D}">
  <dimension ref="A1:S66"/>
  <sheetViews>
    <sheetView showZeros="0" tabSelected="1" zoomScale="130" zoomScaleNormal="130" workbookViewId="0">
      <selection activeCell="F12" sqref="F12"/>
    </sheetView>
  </sheetViews>
  <sheetFormatPr defaultColWidth="9" defaultRowHeight="13.2"/>
  <cols>
    <col min="1" max="1" width="1.6640625" style="6" customWidth="1"/>
    <col min="2" max="3" width="8.77734375" style="6" customWidth="1"/>
    <col min="4" max="5" width="4.77734375" style="6" customWidth="1"/>
    <col min="6" max="7" width="16.77734375" style="6" customWidth="1"/>
    <col min="8" max="8" width="8.77734375" style="6" customWidth="1"/>
    <col min="9" max="9" width="5.77734375" style="6" customWidth="1"/>
    <col min="10" max="11" width="8.77734375" style="6" customWidth="1"/>
    <col min="12" max="12" width="3.77734375" style="6" customWidth="1"/>
    <col min="13" max="19" width="8.77734375" style="6" customWidth="1"/>
    <col min="20" max="16384" width="9" style="6"/>
  </cols>
  <sheetData>
    <row r="1" spans="1:19" ht="5.0999999999999996" customHeight="1"/>
    <row r="2" spans="1:19">
      <c r="B2" s="6" t="s">
        <v>12</v>
      </c>
    </row>
    <row r="3" spans="1:19" ht="13.5" customHeight="1">
      <c r="B3" s="7"/>
    </row>
    <row r="4" spans="1:19" ht="17.25" customHeight="1">
      <c r="B4" s="41" t="s">
        <v>383</v>
      </c>
      <c r="C4" s="41"/>
      <c r="D4" s="41"/>
      <c r="E4" s="41"/>
      <c r="F4" s="41"/>
      <c r="G4" s="41"/>
      <c r="H4" s="41"/>
      <c r="I4" s="41"/>
      <c r="J4" s="41"/>
      <c r="K4" s="41"/>
      <c r="L4" s="41"/>
      <c r="M4" s="41"/>
    </row>
    <row r="5" spans="1:19" ht="13.5" customHeight="1">
      <c r="B5" s="37" t="s">
        <v>384</v>
      </c>
      <c r="C5" s="8"/>
      <c r="D5" s="8"/>
      <c r="E5" s="8"/>
    </row>
    <row r="6" spans="1:19" ht="13.5" customHeight="1">
      <c r="B6" s="3"/>
      <c r="C6" s="8"/>
      <c r="D6" s="8"/>
      <c r="E6" s="8"/>
    </row>
    <row r="7" spans="1:19" ht="18" customHeight="1">
      <c r="B7" s="18" t="s">
        <v>13</v>
      </c>
      <c r="C7" s="42"/>
      <c r="D7" s="42"/>
      <c r="E7" s="42"/>
      <c r="F7" s="42"/>
      <c r="G7" s="18" t="s">
        <v>14</v>
      </c>
      <c r="H7" s="42"/>
      <c r="I7" s="42"/>
      <c r="J7" s="42"/>
      <c r="K7" s="42"/>
      <c r="M7" s="43" t="s">
        <v>43</v>
      </c>
      <c r="N7" s="43"/>
      <c r="O7" s="43"/>
      <c r="P7" s="43"/>
      <c r="Q7" s="43"/>
      <c r="R7" s="43"/>
    </row>
    <row r="8" spans="1:19" ht="18" customHeight="1">
      <c r="B8" s="18" t="s">
        <v>45</v>
      </c>
      <c r="C8" s="34"/>
      <c r="D8" s="48" t="s">
        <v>46</v>
      </c>
      <c r="E8" s="49"/>
      <c r="F8" s="42"/>
      <c r="G8" s="42"/>
      <c r="H8" s="42"/>
      <c r="I8" s="42"/>
      <c r="J8" s="42"/>
      <c r="K8" s="42"/>
      <c r="M8" s="9" t="s">
        <v>9</v>
      </c>
      <c r="N8" s="2">
        <f>COUNTIF(C12:C61,"小2以下")</f>
        <v>0</v>
      </c>
      <c r="O8" s="9" t="s">
        <v>5</v>
      </c>
      <c r="P8" s="1">
        <f>Sheet2!F5</f>
        <v>3000</v>
      </c>
      <c r="Q8" s="9" t="s">
        <v>6</v>
      </c>
      <c r="R8" s="2">
        <f>N8*P8</f>
        <v>0</v>
      </c>
    </row>
    <row r="9" spans="1:19" ht="18" customHeight="1">
      <c r="A9" s="10"/>
      <c r="B9" s="18" t="s">
        <v>28</v>
      </c>
      <c r="C9" s="44"/>
      <c r="D9" s="44"/>
      <c r="E9" s="44"/>
      <c r="F9" s="44"/>
      <c r="G9" s="18" t="s">
        <v>29</v>
      </c>
      <c r="H9" s="45"/>
      <c r="I9" s="45"/>
      <c r="J9" s="42"/>
      <c r="K9" s="42"/>
      <c r="M9" s="9" t="s">
        <v>11</v>
      </c>
      <c r="N9" s="2">
        <f>COUNTIF(C12:C61,"小3･4")</f>
        <v>0</v>
      </c>
      <c r="O9" s="9" t="s">
        <v>5</v>
      </c>
      <c r="P9" s="1">
        <f>Sheet2!F5</f>
        <v>3000</v>
      </c>
      <c r="Q9" s="9" t="s">
        <v>6</v>
      </c>
      <c r="R9" s="2">
        <f t="shared" ref="R9:R11" si="0">N9*P9</f>
        <v>0</v>
      </c>
    </row>
    <row r="10" spans="1:19" ht="18" customHeight="1">
      <c r="A10" s="10"/>
      <c r="B10" s="4"/>
      <c r="C10" s="4"/>
      <c r="D10" s="4"/>
      <c r="E10" s="4"/>
      <c r="F10" s="4"/>
      <c r="G10" s="4"/>
      <c r="H10" s="5"/>
      <c r="I10" s="5"/>
      <c r="J10" s="4"/>
      <c r="K10" s="4"/>
      <c r="M10" s="9" t="s">
        <v>10</v>
      </c>
      <c r="N10" s="2">
        <f>COUNTIF(C12:C61,"小5･6")</f>
        <v>0</v>
      </c>
      <c r="O10" s="9" t="s">
        <v>5</v>
      </c>
      <c r="P10" s="1">
        <f>Sheet2!F5</f>
        <v>3000</v>
      </c>
      <c r="Q10" s="9" t="s">
        <v>6</v>
      </c>
      <c r="R10" s="2">
        <f t="shared" si="0"/>
        <v>0</v>
      </c>
    </row>
    <row r="11" spans="1:19" s="8" customFormat="1" ht="18" customHeight="1">
      <c r="A11" s="6"/>
      <c r="B11" s="11" t="s">
        <v>8</v>
      </c>
      <c r="C11" s="12" t="s">
        <v>3</v>
      </c>
      <c r="D11" s="12" t="s">
        <v>26</v>
      </c>
      <c r="E11" s="12" t="s">
        <v>2</v>
      </c>
      <c r="F11" s="12" t="s">
        <v>0</v>
      </c>
      <c r="G11" s="12" t="s">
        <v>1</v>
      </c>
      <c r="H11" s="16" t="s">
        <v>27</v>
      </c>
      <c r="I11" s="35" t="s">
        <v>47</v>
      </c>
      <c r="J11" s="46" t="s">
        <v>15</v>
      </c>
      <c r="K11" s="47"/>
      <c r="M11" s="9" t="s">
        <v>4</v>
      </c>
      <c r="N11" s="2">
        <f>COUNTIF(C12:C61,"中学以上")</f>
        <v>0</v>
      </c>
      <c r="O11" s="9" t="s">
        <v>5</v>
      </c>
      <c r="P11" s="1">
        <f>Sheet2!F5</f>
        <v>3000</v>
      </c>
      <c r="Q11" s="9" t="s">
        <v>6</v>
      </c>
      <c r="R11" s="2">
        <f t="shared" si="0"/>
        <v>0</v>
      </c>
      <c r="S11" s="6"/>
    </row>
    <row r="12" spans="1:19" s="8" customFormat="1" ht="16.2">
      <c r="B12" s="13">
        <v>1</v>
      </c>
      <c r="C12" s="19"/>
      <c r="D12" s="19"/>
      <c r="E12" s="19"/>
      <c r="F12" s="19"/>
      <c r="G12" s="19"/>
      <c r="H12" s="33" t="str">
        <f>IFERROR(VLOOKUP(F12,Sheet1!$A$1:$C$171,3,FALSE),"")</f>
        <v/>
      </c>
      <c r="I12" s="36"/>
      <c r="J12" s="39"/>
      <c r="K12" s="40"/>
      <c r="Q12" s="25" t="s">
        <v>25</v>
      </c>
      <c r="R12" s="24">
        <f>SUM(R8:R11)</f>
        <v>0</v>
      </c>
    </row>
    <row r="13" spans="1:19" s="8" customFormat="1" ht="16.2">
      <c r="B13" s="13">
        <v>2</v>
      </c>
      <c r="C13" s="19"/>
      <c r="D13" s="19"/>
      <c r="E13" s="19"/>
      <c r="F13" s="19"/>
      <c r="G13" s="19"/>
      <c r="H13" s="33" t="str">
        <f>IFERROR(VLOOKUP(F13,Sheet1!$A$1:$C$171,3,FALSE),"")</f>
        <v/>
      </c>
      <c r="I13" s="36"/>
      <c r="J13" s="39"/>
      <c r="K13" s="40"/>
      <c r="Q13" s="23"/>
      <c r="R13" s="23"/>
    </row>
    <row r="14" spans="1:19" s="8" customFormat="1" ht="16.2">
      <c r="B14" s="13">
        <v>3</v>
      </c>
      <c r="C14" s="19"/>
      <c r="D14" s="19"/>
      <c r="E14" s="19"/>
      <c r="F14" s="19"/>
      <c r="G14" s="19"/>
      <c r="H14" s="33" t="str">
        <f>IFERROR(VLOOKUP(F14,Sheet1!$A$1:$C$171,3,FALSE),"")</f>
        <v/>
      </c>
      <c r="I14" s="36"/>
      <c r="J14" s="39"/>
      <c r="K14" s="40"/>
      <c r="M14" s="50" t="s">
        <v>23</v>
      </c>
      <c r="N14" s="50"/>
      <c r="O14" s="50"/>
      <c r="P14" s="50"/>
      <c r="Q14" s="51"/>
      <c r="R14" s="22">
        <f>Sheet2!F5</f>
        <v>3000</v>
      </c>
    </row>
    <row r="15" spans="1:19" s="8" customFormat="1" ht="16.2">
      <c r="B15" s="13">
        <v>4</v>
      </c>
      <c r="C15" s="19"/>
      <c r="D15" s="19"/>
      <c r="E15" s="19"/>
      <c r="F15" s="19"/>
      <c r="G15" s="19"/>
      <c r="H15" s="33" t="str">
        <f>IFERROR(VLOOKUP(F15,Sheet1!$A$1:$C$171,3,FALSE),"")</f>
        <v/>
      </c>
      <c r="I15" s="36"/>
      <c r="J15" s="39"/>
      <c r="K15" s="40"/>
      <c r="M15" s="27"/>
      <c r="N15" s="27"/>
      <c r="O15" s="27"/>
      <c r="P15" s="27"/>
      <c r="Q15" s="29"/>
      <c r="R15" s="32"/>
    </row>
    <row r="16" spans="1:19" s="8" customFormat="1" ht="16.2">
      <c r="B16" s="13">
        <v>5</v>
      </c>
      <c r="C16" s="19"/>
      <c r="D16" s="19"/>
      <c r="E16" s="19"/>
      <c r="F16" s="19"/>
      <c r="G16" s="19"/>
      <c r="H16" s="33" t="str">
        <f>IFERROR(VLOOKUP(F16,Sheet1!$A$1:$C$171,3,FALSE),"")</f>
        <v/>
      </c>
      <c r="I16" s="36"/>
      <c r="J16" s="39"/>
      <c r="K16" s="40"/>
      <c r="Q16" s="52" t="s">
        <v>24</v>
      </c>
      <c r="R16" s="52"/>
    </row>
    <row r="17" spans="2:19" s="8" customFormat="1" ht="16.2">
      <c r="B17" s="13">
        <v>6</v>
      </c>
      <c r="C17" s="19"/>
      <c r="D17" s="19"/>
      <c r="E17" s="19"/>
      <c r="F17" s="19"/>
      <c r="G17" s="19"/>
      <c r="H17" s="33" t="str">
        <f>IFERROR(VLOOKUP(F17,Sheet1!$A$1:$C$171,3,FALSE),"")</f>
        <v/>
      </c>
      <c r="I17" s="36"/>
      <c r="J17" s="39"/>
      <c r="K17" s="40"/>
      <c r="Q17" s="53">
        <f>R12+R14</f>
        <v>3000</v>
      </c>
      <c r="R17" s="53"/>
    </row>
    <row r="18" spans="2:19" s="8" customFormat="1" ht="16.2">
      <c r="B18" s="13">
        <v>7</v>
      </c>
      <c r="C18" s="19"/>
      <c r="D18" s="19"/>
      <c r="E18" s="19"/>
      <c r="F18" s="19"/>
      <c r="G18" s="19"/>
      <c r="H18" s="33" t="str">
        <f>IFERROR(VLOOKUP(F18,Sheet1!$A$1:$C$171,3,FALSE),"")</f>
        <v/>
      </c>
      <c r="I18" s="36"/>
      <c r="J18" s="39"/>
      <c r="K18" s="40"/>
    </row>
    <row r="19" spans="2:19" s="8" customFormat="1" ht="16.2">
      <c r="B19" s="13">
        <v>8</v>
      </c>
      <c r="C19" s="19"/>
      <c r="D19" s="19"/>
      <c r="E19" s="19"/>
      <c r="F19" s="19"/>
      <c r="G19" s="19"/>
      <c r="H19" s="33" t="str">
        <f>IFERROR(VLOOKUP(F19,Sheet1!$A$1:$C$171,3,FALSE),"")</f>
        <v/>
      </c>
      <c r="I19" s="36"/>
      <c r="J19" s="39"/>
      <c r="K19" s="40"/>
      <c r="M19" s="8" t="s">
        <v>18</v>
      </c>
    </row>
    <row r="20" spans="2:19" s="8" customFormat="1" ht="16.2">
      <c r="B20" s="13">
        <v>9</v>
      </c>
      <c r="C20" s="19"/>
      <c r="D20" s="19"/>
      <c r="E20" s="19"/>
      <c r="F20" s="19"/>
      <c r="G20" s="19"/>
      <c r="H20" s="33" t="str">
        <f>IFERROR(VLOOKUP(F20,Sheet1!$A$1:$C$171,3,FALSE),"")</f>
        <v/>
      </c>
      <c r="I20" s="36"/>
      <c r="J20" s="39"/>
      <c r="K20" s="40"/>
      <c r="M20" s="54" t="s">
        <v>17</v>
      </c>
      <c r="N20" s="54"/>
      <c r="O20" s="54"/>
      <c r="P20" s="54"/>
      <c r="Q20" s="54"/>
    </row>
    <row r="21" spans="2:19" s="8" customFormat="1" ht="16.2">
      <c r="B21" s="13">
        <v>10</v>
      </c>
      <c r="C21" s="19"/>
      <c r="D21" s="19"/>
      <c r="E21" s="19"/>
      <c r="F21" s="19"/>
      <c r="G21" s="19"/>
      <c r="H21" s="33" t="str">
        <f>IFERROR(VLOOKUP(F21,Sheet1!$A$1:$C$171,3,FALSE),"")</f>
        <v/>
      </c>
      <c r="I21" s="36"/>
      <c r="J21" s="39"/>
      <c r="K21" s="40"/>
      <c r="M21" s="14" t="s">
        <v>16</v>
      </c>
      <c r="N21" s="14"/>
      <c r="O21" s="14"/>
      <c r="P21" s="14"/>
      <c r="Q21" s="15"/>
    </row>
    <row r="22" spans="2:19" s="8" customFormat="1" ht="16.2">
      <c r="B22" s="13">
        <v>11</v>
      </c>
      <c r="C22" s="19"/>
      <c r="D22" s="19"/>
      <c r="E22" s="19"/>
      <c r="F22" s="19"/>
      <c r="G22" s="19"/>
      <c r="H22" s="33" t="str">
        <f>IFERROR(VLOOKUP(F22,Sheet1!$A$1:$C$171,3,FALSE),"")</f>
        <v/>
      </c>
      <c r="I22" s="36"/>
      <c r="J22" s="39"/>
      <c r="K22" s="40"/>
      <c r="M22" s="38" t="s">
        <v>22</v>
      </c>
      <c r="N22" s="38"/>
      <c r="O22" s="38"/>
      <c r="P22" s="38"/>
      <c r="Q22" s="38"/>
      <c r="R22" s="38"/>
      <c r="S22" s="28"/>
    </row>
    <row r="23" spans="2:19" s="8" customFormat="1" ht="16.2">
      <c r="B23" s="13">
        <v>12</v>
      </c>
      <c r="C23" s="19"/>
      <c r="D23" s="19"/>
      <c r="E23" s="19"/>
      <c r="F23" s="17"/>
      <c r="G23" s="19"/>
      <c r="H23" s="33" t="str">
        <f>IFERROR(VLOOKUP(F23,Sheet1!$A$1:$C$171,3,FALSE),"")</f>
        <v/>
      </c>
      <c r="I23" s="36"/>
      <c r="J23" s="39"/>
      <c r="K23" s="40"/>
      <c r="M23" s="38" t="s">
        <v>385</v>
      </c>
      <c r="N23" s="38"/>
      <c r="O23" s="38"/>
      <c r="P23" s="38"/>
      <c r="Q23" s="38"/>
      <c r="R23" s="38"/>
    </row>
    <row r="24" spans="2:19" s="8" customFormat="1" ht="16.2">
      <c r="B24" s="13">
        <v>13</v>
      </c>
      <c r="C24" s="19"/>
      <c r="D24" s="19"/>
      <c r="E24" s="19"/>
      <c r="F24" s="17"/>
      <c r="G24" s="19"/>
      <c r="H24" s="33" t="str">
        <f>IFERROR(VLOOKUP(F24,Sheet1!$A$1:$C$171,3,FALSE),"")</f>
        <v/>
      </c>
      <c r="I24" s="36"/>
      <c r="J24" s="39"/>
      <c r="K24" s="40"/>
    </row>
    <row r="25" spans="2:19" s="8" customFormat="1" ht="16.2">
      <c r="B25" s="13">
        <v>14</v>
      </c>
      <c r="C25" s="19"/>
      <c r="D25" s="19"/>
      <c r="E25" s="19"/>
      <c r="F25" s="17"/>
      <c r="G25" s="19"/>
      <c r="H25" s="33" t="str">
        <f>IFERROR(VLOOKUP(F25,Sheet1!$A$1:$C$171,3,FALSE),"")</f>
        <v/>
      </c>
      <c r="I25" s="36"/>
      <c r="J25" s="39"/>
      <c r="K25" s="40"/>
    </row>
    <row r="26" spans="2:19" s="8" customFormat="1" ht="16.2">
      <c r="B26" s="13">
        <v>15</v>
      </c>
      <c r="C26" s="19"/>
      <c r="D26" s="19"/>
      <c r="E26" s="19"/>
      <c r="F26" s="17"/>
      <c r="G26" s="19"/>
      <c r="H26" s="33" t="str">
        <f>IFERROR(VLOOKUP(F26,Sheet1!$A$1:$C$171,3,FALSE),"")</f>
        <v/>
      </c>
      <c r="I26" s="36"/>
      <c r="J26" s="39"/>
      <c r="K26" s="40"/>
    </row>
    <row r="27" spans="2:19" s="8" customFormat="1" ht="16.2">
      <c r="B27" s="13">
        <v>16</v>
      </c>
      <c r="C27" s="19"/>
      <c r="D27" s="19"/>
      <c r="E27" s="19"/>
      <c r="F27" s="19"/>
      <c r="G27" s="19"/>
      <c r="H27" s="33" t="str">
        <f>IFERROR(VLOOKUP(F27,Sheet1!$A$1:$C$171,3,FALSE),"")</f>
        <v/>
      </c>
      <c r="I27" s="36"/>
      <c r="J27" s="39"/>
      <c r="K27" s="40"/>
    </row>
    <row r="28" spans="2:19" s="8" customFormat="1" ht="16.2">
      <c r="B28" s="13">
        <v>17</v>
      </c>
      <c r="C28" s="19"/>
      <c r="D28" s="19"/>
      <c r="E28" s="19"/>
      <c r="F28" s="19"/>
      <c r="G28" s="19"/>
      <c r="H28" s="33" t="str">
        <f>IFERROR(VLOOKUP(F28,Sheet1!$A$1:$C$171,3,FALSE),"")</f>
        <v/>
      </c>
      <c r="I28" s="36"/>
      <c r="J28" s="39"/>
      <c r="K28" s="40"/>
    </row>
    <row r="29" spans="2:19" s="8" customFormat="1" ht="16.2">
      <c r="B29" s="13">
        <v>18</v>
      </c>
      <c r="C29" s="19"/>
      <c r="D29" s="19"/>
      <c r="E29" s="19"/>
      <c r="F29" s="19"/>
      <c r="G29" s="19"/>
      <c r="H29" s="33" t="str">
        <f>IFERROR(VLOOKUP(F29,Sheet1!$A$1:$C$171,3,FALSE),"")</f>
        <v/>
      </c>
      <c r="I29" s="36"/>
      <c r="J29" s="39"/>
      <c r="K29" s="40"/>
    </row>
    <row r="30" spans="2:19" s="8" customFormat="1" ht="16.2">
      <c r="B30" s="13">
        <v>19</v>
      </c>
      <c r="C30" s="19"/>
      <c r="D30" s="19"/>
      <c r="E30" s="19"/>
      <c r="F30" s="19"/>
      <c r="G30" s="19"/>
      <c r="H30" s="33" t="str">
        <f>IFERROR(VLOOKUP(F30,Sheet1!$A$1:$C$171,3,FALSE),"")</f>
        <v/>
      </c>
      <c r="I30" s="36"/>
      <c r="J30" s="39"/>
      <c r="K30" s="40"/>
    </row>
    <row r="31" spans="2:19" s="8" customFormat="1" ht="16.2">
      <c r="B31" s="13">
        <v>20</v>
      </c>
      <c r="C31" s="19"/>
      <c r="D31" s="19"/>
      <c r="E31" s="19"/>
      <c r="F31" s="19"/>
      <c r="G31" s="19"/>
      <c r="H31" s="33" t="str">
        <f>IFERROR(VLOOKUP(F31,Sheet1!$A$1:$C$171,3,FALSE),"")</f>
        <v/>
      </c>
      <c r="I31" s="36"/>
      <c r="J31" s="20"/>
      <c r="K31" s="21"/>
    </row>
    <row r="32" spans="2:19" s="8" customFormat="1" ht="16.2">
      <c r="B32" s="13">
        <v>21</v>
      </c>
      <c r="C32" s="19"/>
      <c r="D32" s="19"/>
      <c r="E32" s="19"/>
      <c r="F32" s="19"/>
      <c r="G32" s="19"/>
      <c r="H32" s="33" t="str">
        <f>IFERROR(VLOOKUP(F32,Sheet1!$A$1:$C$171,3,FALSE),"")</f>
        <v/>
      </c>
      <c r="I32" s="36"/>
      <c r="J32" s="20"/>
      <c r="K32" s="21"/>
    </row>
    <row r="33" spans="2:11" s="8" customFormat="1" ht="16.2">
      <c r="B33" s="13">
        <v>22</v>
      </c>
      <c r="C33" s="19"/>
      <c r="D33" s="19"/>
      <c r="E33" s="19"/>
      <c r="F33" s="19"/>
      <c r="G33" s="19"/>
      <c r="H33" s="33" t="str">
        <f>IFERROR(VLOOKUP(F33,Sheet1!$A$1:$C$171,3,FALSE),"")</f>
        <v/>
      </c>
      <c r="I33" s="36"/>
      <c r="J33" s="20"/>
      <c r="K33" s="21"/>
    </row>
    <row r="34" spans="2:11" s="8" customFormat="1" ht="16.2">
      <c r="B34" s="13">
        <v>23</v>
      </c>
      <c r="C34" s="19"/>
      <c r="D34" s="19"/>
      <c r="E34" s="19"/>
      <c r="F34" s="19"/>
      <c r="G34" s="19"/>
      <c r="H34" s="33" t="str">
        <f>IFERROR(VLOOKUP(F34,Sheet1!$A$1:$C$171,3,FALSE),"")</f>
        <v/>
      </c>
      <c r="I34" s="36"/>
      <c r="J34" s="20"/>
      <c r="K34" s="21"/>
    </row>
    <row r="35" spans="2:11" s="8" customFormat="1" ht="16.2">
      <c r="B35" s="13">
        <v>24</v>
      </c>
      <c r="C35" s="19"/>
      <c r="D35" s="19"/>
      <c r="E35" s="19"/>
      <c r="F35" s="19"/>
      <c r="G35" s="19"/>
      <c r="H35" s="33" t="str">
        <f>IFERROR(VLOOKUP(F35,Sheet1!$A$1:$C$171,3,FALSE),"")</f>
        <v/>
      </c>
      <c r="I35" s="36"/>
      <c r="J35" s="20"/>
      <c r="K35" s="21"/>
    </row>
    <row r="36" spans="2:11" s="8" customFormat="1" ht="16.2">
      <c r="B36" s="13">
        <v>25</v>
      </c>
      <c r="C36" s="19"/>
      <c r="D36" s="19"/>
      <c r="E36" s="19"/>
      <c r="F36" s="19"/>
      <c r="G36" s="19"/>
      <c r="H36" s="33" t="str">
        <f>IFERROR(VLOOKUP(F36,Sheet1!$A$1:$C$171,3,FALSE),"")</f>
        <v/>
      </c>
      <c r="I36" s="36"/>
      <c r="J36" s="20"/>
      <c r="K36" s="21"/>
    </row>
    <row r="37" spans="2:11" s="8" customFormat="1" ht="16.2">
      <c r="B37" s="13">
        <v>26</v>
      </c>
      <c r="C37" s="19"/>
      <c r="D37" s="19"/>
      <c r="E37" s="19"/>
      <c r="F37" s="19"/>
      <c r="G37" s="19"/>
      <c r="H37" s="33" t="str">
        <f>IFERROR(VLOOKUP(F37,Sheet1!$A$1:$C$171,3,FALSE),"")</f>
        <v/>
      </c>
      <c r="I37" s="36"/>
      <c r="J37" s="20"/>
      <c r="K37" s="21"/>
    </row>
    <row r="38" spans="2:11" s="8" customFormat="1" ht="16.2">
      <c r="B38" s="13">
        <v>27</v>
      </c>
      <c r="C38" s="19"/>
      <c r="D38" s="19"/>
      <c r="E38" s="19"/>
      <c r="F38" s="19"/>
      <c r="G38" s="19"/>
      <c r="H38" s="33" t="str">
        <f>IFERROR(VLOOKUP(F38,Sheet1!$A$1:$C$171,3,FALSE),"")</f>
        <v/>
      </c>
      <c r="I38" s="36"/>
      <c r="J38" s="20"/>
      <c r="K38" s="21"/>
    </row>
    <row r="39" spans="2:11" s="8" customFormat="1" ht="16.2">
      <c r="B39" s="13">
        <v>28</v>
      </c>
      <c r="C39" s="19"/>
      <c r="D39" s="19"/>
      <c r="E39" s="19"/>
      <c r="F39" s="19"/>
      <c r="G39" s="19"/>
      <c r="H39" s="33" t="str">
        <f>IFERROR(VLOOKUP(F39,Sheet1!$A$1:$C$171,3,FALSE),"")</f>
        <v/>
      </c>
      <c r="I39" s="36"/>
      <c r="J39" s="20"/>
      <c r="K39" s="21"/>
    </row>
    <row r="40" spans="2:11" s="8" customFormat="1" ht="16.2">
      <c r="B40" s="13">
        <v>29</v>
      </c>
      <c r="C40" s="19"/>
      <c r="D40" s="19"/>
      <c r="E40" s="19"/>
      <c r="F40" s="19"/>
      <c r="G40" s="19"/>
      <c r="H40" s="33" t="str">
        <f>IFERROR(VLOOKUP(F40,Sheet1!$A$1:$C$171,3,FALSE),"")</f>
        <v/>
      </c>
      <c r="I40" s="36"/>
      <c r="J40" s="20"/>
      <c r="K40" s="21"/>
    </row>
    <row r="41" spans="2:11" s="8" customFormat="1" ht="16.2">
      <c r="B41" s="13">
        <v>30</v>
      </c>
      <c r="C41" s="19"/>
      <c r="D41" s="19"/>
      <c r="E41" s="19"/>
      <c r="F41" s="19"/>
      <c r="G41" s="19"/>
      <c r="H41" s="33" t="str">
        <f>IFERROR(VLOOKUP(F41,Sheet1!$A$1:$C$171,3,FALSE),"")</f>
        <v/>
      </c>
      <c r="I41" s="36"/>
      <c r="J41" s="20"/>
      <c r="K41" s="21"/>
    </row>
    <row r="42" spans="2:11" s="8" customFormat="1" ht="16.2">
      <c r="B42" s="13">
        <v>31</v>
      </c>
      <c r="C42" s="19"/>
      <c r="D42" s="19"/>
      <c r="E42" s="19"/>
      <c r="F42" s="19"/>
      <c r="G42" s="19"/>
      <c r="H42" s="33" t="str">
        <f>IFERROR(VLOOKUP(F42,Sheet1!$A$1:$C$171,3,FALSE),"")</f>
        <v/>
      </c>
      <c r="I42" s="36"/>
      <c r="J42" s="20"/>
      <c r="K42" s="21"/>
    </row>
    <row r="43" spans="2:11" s="8" customFormat="1" ht="16.2">
      <c r="B43" s="13">
        <v>32</v>
      </c>
      <c r="C43" s="19"/>
      <c r="D43" s="19"/>
      <c r="E43" s="19"/>
      <c r="F43" s="19"/>
      <c r="G43" s="19"/>
      <c r="H43" s="33" t="str">
        <f>IFERROR(VLOOKUP(F43,Sheet1!$A$1:$C$171,3,FALSE),"")</f>
        <v/>
      </c>
      <c r="I43" s="36"/>
      <c r="J43" s="20"/>
      <c r="K43" s="21"/>
    </row>
    <row r="44" spans="2:11" s="8" customFormat="1" ht="16.2">
      <c r="B44" s="13">
        <v>33</v>
      </c>
      <c r="C44" s="19"/>
      <c r="D44" s="19"/>
      <c r="E44" s="19"/>
      <c r="F44" s="19"/>
      <c r="G44" s="19"/>
      <c r="H44" s="33" t="str">
        <f>IFERROR(VLOOKUP(F44,Sheet1!$A$1:$C$171,3,FALSE),"")</f>
        <v/>
      </c>
      <c r="I44" s="36"/>
      <c r="J44" s="20"/>
      <c r="K44" s="21"/>
    </row>
    <row r="45" spans="2:11" s="8" customFormat="1" ht="16.2">
      <c r="B45" s="13">
        <v>34</v>
      </c>
      <c r="C45" s="19"/>
      <c r="D45" s="19"/>
      <c r="E45" s="19"/>
      <c r="F45" s="19"/>
      <c r="G45" s="19"/>
      <c r="H45" s="33" t="str">
        <f>IFERROR(VLOOKUP(F45,Sheet1!$A$1:$C$171,3,FALSE),"")</f>
        <v/>
      </c>
      <c r="I45" s="36"/>
      <c r="J45" s="20"/>
      <c r="K45" s="21"/>
    </row>
    <row r="46" spans="2:11" s="8" customFormat="1" ht="16.2">
      <c r="B46" s="13">
        <v>35</v>
      </c>
      <c r="C46" s="19"/>
      <c r="D46" s="19"/>
      <c r="E46" s="19"/>
      <c r="F46" s="19"/>
      <c r="G46" s="19"/>
      <c r="H46" s="33" t="str">
        <f>IFERROR(VLOOKUP(F46,Sheet1!$A$1:$C$171,3,FALSE),"")</f>
        <v/>
      </c>
      <c r="I46" s="36"/>
      <c r="J46" s="20"/>
      <c r="K46" s="21"/>
    </row>
    <row r="47" spans="2:11" s="8" customFormat="1" ht="16.2">
      <c r="B47" s="13">
        <v>36</v>
      </c>
      <c r="C47" s="19"/>
      <c r="D47" s="19"/>
      <c r="E47" s="19"/>
      <c r="F47" s="19"/>
      <c r="G47" s="19"/>
      <c r="H47" s="33" t="str">
        <f>IFERROR(VLOOKUP(F47,Sheet1!$A$1:$C$171,3,FALSE),"")</f>
        <v/>
      </c>
      <c r="I47" s="36"/>
      <c r="J47" s="20"/>
      <c r="K47" s="21"/>
    </row>
    <row r="48" spans="2:11" s="8" customFormat="1" ht="16.2">
      <c r="B48" s="13">
        <v>37</v>
      </c>
      <c r="C48" s="19"/>
      <c r="D48" s="19"/>
      <c r="E48" s="19"/>
      <c r="F48" s="19"/>
      <c r="G48" s="19"/>
      <c r="H48" s="33" t="str">
        <f>IFERROR(VLOOKUP(F48,Sheet1!$A$1:$C$171,3,FALSE),"")</f>
        <v/>
      </c>
      <c r="I48" s="36"/>
      <c r="J48" s="20"/>
      <c r="K48" s="21"/>
    </row>
    <row r="49" spans="2:19" s="8" customFormat="1" ht="16.2">
      <c r="B49" s="13">
        <v>38</v>
      </c>
      <c r="C49" s="19"/>
      <c r="D49" s="19"/>
      <c r="E49" s="19"/>
      <c r="F49" s="19"/>
      <c r="G49" s="19"/>
      <c r="H49" s="33" t="str">
        <f>IFERROR(VLOOKUP(F49,Sheet1!$A$1:$C$171,3,FALSE),"")</f>
        <v/>
      </c>
      <c r="I49" s="36"/>
      <c r="J49" s="20"/>
      <c r="K49" s="21"/>
    </row>
    <row r="50" spans="2:19" s="8" customFormat="1" ht="16.2">
      <c r="B50" s="13">
        <v>39</v>
      </c>
      <c r="C50" s="19"/>
      <c r="D50" s="19"/>
      <c r="E50" s="19"/>
      <c r="F50" s="19"/>
      <c r="G50" s="19"/>
      <c r="H50" s="33" t="str">
        <f>IFERROR(VLOOKUP(F50,Sheet1!$A$1:$C$171,3,FALSE),"")</f>
        <v/>
      </c>
      <c r="I50" s="36"/>
      <c r="J50" s="20"/>
      <c r="K50" s="21"/>
    </row>
    <row r="51" spans="2:19" s="8" customFormat="1" ht="16.2">
      <c r="B51" s="13">
        <v>40</v>
      </c>
      <c r="C51" s="19"/>
      <c r="D51" s="19"/>
      <c r="E51" s="19"/>
      <c r="F51" s="19"/>
      <c r="G51" s="19"/>
      <c r="H51" s="33" t="str">
        <f>IFERROR(VLOOKUP(F51,Sheet1!$A$1:$C$171,3,FALSE),"")</f>
        <v/>
      </c>
      <c r="I51" s="36"/>
      <c r="J51" s="20"/>
      <c r="K51" s="21"/>
    </row>
    <row r="52" spans="2:19" s="8" customFormat="1" ht="16.2">
      <c r="B52" s="13">
        <v>41</v>
      </c>
      <c r="C52" s="19"/>
      <c r="D52" s="19"/>
      <c r="E52" s="19"/>
      <c r="F52" s="19"/>
      <c r="G52" s="19"/>
      <c r="H52" s="33" t="str">
        <f>IFERROR(VLOOKUP(F52,Sheet1!$A$1:$C$171,3,FALSE),"")</f>
        <v/>
      </c>
      <c r="I52" s="36"/>
      <c r="J52" s="20"/>
      <c r="K52" s="21"/>
    </row>
    <row r="53" spans="2:19" s="8" customFormat="1" ht="16.2">
      <c r="B53" s="13">
        <v>42</v>
      </c>
      <c r="C53" s="19"/>
      <c r="D53" s="19"/>
      <c r="E53" s="19"/>
      <c r="F53" s="19"/>
      <c r="G53" s="19"/>
      <c r="H53" s="33" t="str">
        <f>IFERROR(VLOOKUP(F53,Sheet1!$A$1:$C$171,3,FALSE),"")</f>
        <v/>
      </c>
      <c r="I53" s="36"/>
      <c r="J53" s="20"/>
      <c r="K53" s="21"/>
    </row>
    <row r="54" spans="2:19" s="8" customFormat="1" ht="16.2">
      <c r="B54" s="13">
        <v>43</v>
      </c>
      <c r="C54" s="19"/>
      <c r="D54" s="19"/>
      <c r="E54" s="19"/>
      <c r="F54" s="19"/>
      <c r="G54" s="19"/>
      <c r="H54" s="33" t="str">
        <f>IFERROR(VLOOKUP(F54,Sheet1!$A$1:$C$171,3,FALSE),"")</f>
        <v/>
      </c>
      <c r="I54" s="36"/>
      <c r="J54" s="39"/>
      <c r="K54" s="40"/>
    </row>
    <row r="55" spans="2:19" s="8" customFormat="1" ht="16.2">
      <c r="B55" s="13">
        <v>44</v>
      </c>
      <c r="C55" s="19"/>
      <c r="D55" s="19"/>
      <c r="E55" s="19"/>
      <c r="F55" s="19"/>
      <c r="G55" s="19"/>
      <c r="H55" s="33" t="str">
        <f>IFERROR(VLOOKUP(F55,Sheet1!$A$1:$C$171,3,FALSE),"")</f>
        <v/>
      </c>
      <c r="I55" s="36"/>
      <c r="J55" s="39"/>
      <c r="K55" s="40"/>
    </row>
    <row r="56" spans="2:19" s="8" customFormat="1" ht="16.2">
      <c r="B56" s="13">
        <v>45</v>
      </c>
      <c r="C56" s="19"/>
      <c r="D56" s="19"/>
      <c r="E56" s="19"/>
      <c r="F56" s="19"/>
      <c r="G56" s="19"/>
      <c r="H56" s="33" t="str">
        <f>IFERROR(VLOOKUP(F56,Sheet1!$A$1:$C$171,3,FALSE),"")</f>
        <v/>
      </c>
      <c r="I56" s="36"/>
      <c r="J56" s="20"/>
      <c r="K56" s="21"/>
    </row>
    <row r="57" spans="2:19" s="8" customFormat="1" ht="16.2">
      <c r="B57" s="13">
        <v>46</v>
      </c>
      <c r="C57" s="19"/>
      <c r="D57" s="19"/>
      <c r="E57" s="19"/>
      <c r="F57" s="19"/>
      <c r="G57" s="19"/>
      <c r="H57" s="33" t="str">
        <f>IFERROR(VLOOKUP(F57,Sheet1!$A$1:$C$171,3,FALSE),"")</f>
        <v/>
      </c>
      <c r="I57" s="36"/>
      <c r="J57" s="20"/>
      <c r="K57" s="21"/>
    </row>
    <row r="58" spans="2:19" s="8" customFormat="1" ht="16.2">
      <c r="B58" s="13">
        <v>47</v>
      </c>
      <c r="C58" s="19"/>
      <c r="D58" s="19"/>
      <c r="E58" s="19"/>
      <c r="F58" s="19"/>
      <c r="G58" s="19"/>
      <c r="H58" s="33" t="str">
        <f>IFERROR(VLOOKUP(F58,Sheet1!$A$1:$C$171,3,FALSE),"")</f>
        <v/>
      </c>
      <c r="I58" s="36"/>
      <c r="J58" s="20"/>
      <c r="K58" s="21"/>
    </row>
    <row r="59" spans="2:19" s="8" customFormat="1" ht="16.2">
      <c r="B59" s="13">
        <v>48</v>
      </c>
      <c r="C59" s="19"/>
      <c r="D59" s="19"/>
      <c r="E59" s="19"/>
      <c r="F59" s="19"/>
      <c r="G59" s="19"/>
      <c r="H59" s="33" t="str">
        <f>IFERROR(VLOOKUP(F59,Sheet1!$A$1:$C$171,3,FALSE),"")</f>
        <v/>
      </c>
      <c r="I59" s="36"/>
      <c r="J59" s="39"/>
      <c r="K59" s="40"/>
    </row>
    <row r="60" spans="2:19" s="8" customFormat="1" ht="16.2">
      <c r="B60" s="13">
        <v>49</v>
      </c>
      <c r="C60" s="19"/>
      <c r="D60" s="19"/>
      <c r="E60" s="19"/>
      <c r="F60" s="19"/>
      <c r="G60" s="19"/>
      <c r="H60" s="33" t="str">
        <f>IFERROR(VLOOKUP(F60,Sheet1!$A$1:$C$171,3,FALSE),"")</f>
        <v/>
      </c>
      <c r="I60" s="36"/>
      <c r="J60" s="39"/>
      <c r="K60" s="40"/>
    </row>
    <row r="61" spans="2:19" s="8" customFormat="1" ht="16.2">
      <c r="B61" s="13">
        <v>50</v>
      </c>
      <c r="C61" s="19"/>
      <c r="D61" s="19"/>
      <c r="E61" s="19"/>
      <c r="F61" s="19"/>
      <c r="G61" s="19"/>
      <c r="H61" s="33" t="str">
        <f>IFERROR(VLOOKUP(F61,Sheet1!$A$1:$C$171,3,FALSE),"")</f>
        <v/>
      </c>
      <c r="I61" s="36"/>
      <c r="J61" s="39"/>
      <c r="K61" s="40"/>
    </row>
    <row r="62" spans="2:19" ht="16.2">
      <c r="M62" s="8"/>
      <c r="N62" s="8"/>
      <c r="O62" s="8"/>
      <c r="P62" s="8"/>
      <c r="Q62" s="8"/>
      <c r="R62" s="8"/>
      <c r="S62" s="8"/>
    </row>
    <row r="63" spans="2:19" ht="16.2">
      <c r="S63" s="8"/>
    </row>
    <row r="64" spans="2:19" ht="16.2">
      <c r="S64" s="8"/>
    </row>
    <row r="65" spans="19:19" ht="16.2">
      <c r="S65" s="8"/>
    </row>
    <row r="66" spans="19:19" ht="16.2">
      <c r="S66" s="8"/>
    </row>
  </sheetData>
  <sheetProtection algorithmName="SHA-512" hashValue="J0YaSd0WEmPh41IeKPVZzi+YMaoW27DoT2JXmlVAmpQpGqtBQH7bown4ALimQfnuQqyPTUKUFf/miLGCPGl8gQ==" saltValue="c8wLMojES1FaZ/KenvwbXQ==" spinCount="100000" sheet="1" objects="1" scenarios="1"/>
  <mergeCells count="39">
    <mergeCell ref="J21:K21"/>
    <mergeCell ref="B4:M4"/>
    <mergeCell ref="C7:F7"/>
    <mergeCell ref="H7:K7"/>
    <mergeCell ref="M7:R7"/>
    <mergeCell ref="J13:K13"/>
    <mergeCell ref="J12:K12"/>
    <mergeCell ref="F8:K8"/>
    <mergeCell ref="C9:F9"/>
    <mergeCell ref="H9:K9"/>
    <mergeCell ref="J11:K11"/>
    <mergeCell ref="D8:E8"/>
    <mergeCell ref="M14:Q14"/>
    <mergeCell ref="Q16:R16"/>
    <mergeCell ref="Q17:R17"/>
    <mergeCell ref="M20:Q20"/>
    <mergeCell ref="J15:K15"/>
    <mergeCell ref="J14:K14"/>
    <mergeCell ref="J20:K20"/>
    <mergeCell ref="J19:K19"/>
    <mergeCell ref="J18:K18"/>
    <mergeCell ref="J16:K16"/>
    <mergeCell ref="J17:K17"/>
    <mergeCell ref="J59:K59"/>
    <mergeCell ref="J60:K60"/>
    <mergeCell ref="J61:K61"/>
    <mergeCell ref="J30:K30"/>
    <mergeCell ref="J54:K54"/>
    <mergeCell ref="J55:K55"/>
    <mergeCell ref="M22:R22"/>
    <mergeCell ref="J29:K29"/>
    <mergeCell ref="J28:K28"/>
    <mergeCell ref="J27:K27"/>
    <mergeCell ref="J26:K26"/>
    <mergeCell ref="J25:K25"/>
    <mergeCell ref="J24:K24"/>
    <mergeCell ref="J23:K23"/>
    <mergeCell ref="M23:R23"/>
    <mergeCell ref="J22:K22"/>
  </mergeCells>
  <phoneticPr fontId="2"/>
  <hyperlinks>
    <hyperlink ref="B5" r:id="rId1" xr:uid="{04E5FA66-D14A-4743-BC67-07CDF4D3C34E}"/>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C542B711-2A62-4793-8EA4-C8BCEC2FE1E0}">
          <x14:formula1>
            <xm:f>Sheet2!$B$5:$B$8</xm:f>
          </x14:formula1>
          <xm:sqref>C12:C61</xm:sqref>
        </x14:dataValidation>
        <x14:dataValidation type="list" allowBlank="1" showInputMessage="1" showErrorMessage="1" xr:uid="{CE33E6D0-597A-4278-9B4A-DF7995563744}">
          <x14:formula1>
            <xm:f>Sheet2!$D$5:$D$16</xm:f>
          </x14:formula1>
          <xm:sqref>E12:E61</xm:sqref>
        </x14:dataValidation>
        <x14:dataValidation type="list" allowBlank="1" showInputMessage="1" showErrorMessage="1" xr:uid="{8EB02BA8-7871-41D9-93F8-C82028B60AD1}">
          <x14:formula1>
            <xm:f>Sheet2!$C$5:$C$13</xm:f>
          </x14:formula1>
          <xm:sqref>D12:D61</xm:sqref>
        </x14:dataValidation>
        <x14:dataValidation type="list" allowBlank="1" showInputMessage="1" showErrorMessage="1" xr:uid="{6504098F-1AE6-4E17-B884-B8BAFCAAF9A9}">
          <x14:formula1>
            <xm:f>Sheet2!$E$5:$E$6</xm:f>
          </x14:formula1>
          <xm:sqref>I12:I61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G13"/>
  <sheetViews>
    <sheetView workbookViewId="0">
      <selection activeCell="G22" sqref="G22"/>
    </sheetView>
  </sheetViews>
  <sheetFormatPr defaultRowHeight="13.2"/>
  <sheetData>
    <row r="5" spans="2:7">
      <c r="B5" t="s">
        <v>9</v>
      </c>
      <c r="C5" t="s">
        <v>30</v>
      </c>
      <c r="D5" t="s">
        <v>20</v>
      </c>
      <c r="E5" t="s">
        <v>48</v>
      </c>
      <c r="F5">
        <v>3000</v>
      </c>
      <c r="G5" s="30" t="s">
        <v>49</v>
      </c>
    </row>
    <row r="6" spans="2:7">
      <c r="B6" t="s">
        <v>11</v>
      </c>
      <c r="C6" t="s">
        <v>31</v>
      </c>
      <c r="D6" t="s">
        <v>21</v>
      </c>
      <c r="G6" s="31" t="s">
        <v>44</v>
      </c>
    </row>
    <row r="7" spans="2:7">
      <c r="B7" t="s">
        <v>10</v>
      </c>
      <c r="C7" t="s">
        <v>32</v>
      </c>
      <c r="D7" t="s">
        <v>19</v>
      </c>
    </row>
    <row r="8" spans="2:7">
      <c r="B8" t="s">
        <v>7</v>
      </c>
      <c r="C8" t="s">
        <v>33</v>
      </c>
      <c r="D8" s="26">
        <v>1</v>
      </c>
    </row>
    <row r="9" spans="2:7">
      <c r="C9" t="s">
        <v>34</v>
      </c>
      <c r="D9" s="26">
        <v>2</v>
      </c>
    </row>
    <row r="10" spans="2:7">
      <c r="C10" t="s">
        <v>35</v>
      </c>
      <c r="D10" s="26">
        <v>3</v>
      </c>
    </row>
    <row r="11" spans="2:7">
      <c r="D11" s="26">
        <v>4</v>
      </c>
    </row>
    <row r="12" spans="2:7">
      <c r="D12" s="26">
        <v>5</v>
      </c>
    </row>
    <row r="13" spans="2:7">
      <c r="D13" s="26">
        <v>6</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11D4-F125-494D-A776-2A2CF1D993A1}">
  <dimension ref="A1:C171"/>
  <sheetViews>
    <sheetView topLeftCell="A7" workbookViewId="0">
      <selection activeCell="A31" sqref="A31"/>
    </sheetView>
  </sheetViews>
  <sheetFormatPr defaultRowHeight="13.2"/>
  <cols>
    <col min="1" max="2" width="17.88671875" customWidth="1"/>
  </cols>
  <sheetData>
    <row r="1" spans="1:3">
      <c r="A1" t="s">
        <v>50</v>
      </c>
      <c r="B1" t="s">
        <v>51</v>
      </c>
      <c r="C1">
        <v>1155</v>
      </c>
    </row>
    <row r="2" spans="1:3">
      <c r="A2" t="s">
        <v>52</v>
      </c>
      <c r="B2" t="s">
        <v>53</v>
      </c>
      <c r="C2">
        <v>1080</v>
      </c>
    </row>
    <row r="3" spans="1:3">
      <c r="A3" t="s">
        <v>54</v>
      </c>
      <c r="B3" t="s">
        <v>55</v>
      </c>
      <c r="C3">
        <v>1065</v>
      </c>
    </row>
    <row r="4" spans="1:3">
      <c r="A4" t="s">
        <v>56</v>
      </c>
      <c r="B4" t="s">
        <v>57</v>
      </c>
      <c r="C4">
        <v>1030</v>
      </c>
    </row>
    <row r="5" spans="1:3">
      <c r="A5" t="s">
        <v>58</v>
      </c>
      <c r="B5" t="s">
        <v>59</v>
      </c>
      <c r="C5">
        <v>1045</v>
      </c>
    </row>
    <row r="6" spans="1:3">
      <c r="A6" t="s">
        <v>60</v>
      </c>
      <c r="B6" t="s">
        <v>61</v>
      </c>
      <c r="C6">
        <v>990</v>
      </c>
    </row>
    <row r="7" spans="1:3">
      <c r="A7" t="s">
        <v>62</v>
      </c>
      <c r="B7" t="s">
        <v>63</v>
      </c>
      <c r="C7">
        <v>965</v>
      </c>
    </row>
    <row r="8" spans="1:3">
      <c r="A8" t="s">
        <v>64</v>
      </c>
      <c r="B8" t="s">
        <v>65</v>
      </c>
      <c r="C8">
        <v>960</v>
      </c>
    </row>
    <row r="9" spans="1:3">
      <c r="A9" t="s">
        <v>66</v>
      </c>
      <c r="B9" t="s">
        <v>67</v>
      </c>
      <c r="C9">
        <v>945</v>
      </c>
    </row>
    <row r="10" spans="1:3">
      <c r="A10" t="s">
        <v>68</v>
      </c>
      <c r="B10" t="s">
        <v>69</v>
      </c>
      <c r="C10">
        <v>945</v>
      </c>
    </row>
    <row r="11" spans="1:3">
      <c r="A11" t="s">
        <v>70</v>
      </c>
      <c r="B11" t="s">
        <v>71</v>
      </c>
      <c r="C11">
        <v>945</v>
      </c>
    </row>
    <row r="12" spans="1:3">
      <c r="A12" t="s">
        <v>72</v>
      </c>
      <c r="B12" t="s">
        <v>73</v>
      </c>
      <c r="C12">
        <v>935</v>
      </c>
    </row>
    <row r="13" spans="1:3">
      <c r="A13" t="s">
        <v>74</v>
      </c>
      <c r="B13" t="s">
        <v>75</v>
      </c>
      <c r="C13">
        <v>905</v>
      </c>
    </row>
    <row r="14" spans="1:3">
      <c r="A14" t="s">
        <v>76</v>
      </c>
      <c r="B14" t="s">
        <v>77</v>
      </c>
      <c r="C14">
        <v>875</v>
      </c>
    </row>
    <row r="15" spans="1:3">
      <c r="A15" t="s">
        <v>78</v>
      </c>
      <c r="B15" t="s">
        <v>79</v>
      </c>
      <c r="C15">
        <v>870</v>
      </c>
    </row>
    <row r="16" spans="1:3">
      <c r="A16" t="s">
        <v>80</v>
      </c>
      <c r="B16" t="s">
        <v>81</v>
      </c>
      <c r="C16">
        <v>860</v>
      </c>
    </row>
    <row r="17" spans="1:3">
      <c r="A17" t="s">
        <v>82</v>
      </c>
      <c r="B17" t="s">
        <v>83</v>
      </c>
      <c r="C17">
        <v>860</v>
      </c>
    </row>
    <row r="18" spans="1:3">
      <c r="A18" t="s">
        <v>84</v>
      </c>
      <c r="B18" t="s">
        <v>85</v>
      </c>
      <c r="C18">
        <v>860</v>
      </c>
    </row>
    <row r="19" spans="1:3">
      <c r="A19" t="s">
        <v>86</v>
      </c>
      <c r="B19" t="s">
        <v>87</v>
      </c>
      <c r="C19">
        <v>845</v>
      </c>
    </row>
    <row r="20" spans="1:3">
      <c r="A20" t="s">
        <v>88</v>
      </c>
      <c r="B20" t="s">
        <v>89</v>
      </c>
      <c r="C20">
        <v>845</v>
      </c>
    </row>
    <row r="21" spans="1:3">
      <c r="A21" t="s">
        <v>90</v>
      </c>
      <c r="B21" t="s">
        <v>91</v>
      </c>
      <c r="C21">
        <v>845</v>
      </c>
    </row>
    <row r="22" spans="1:3">
      <c r="A22" t="s">
        <v>92</v>
      </c>
      <c r="B22" t="s">
        <v>93</v>
      </c>
      <c r="C22">
        <v>855</v>
      </c>
    </row>
    <row r="23" spans="1:3">
      <c r="A23" t="s">
        <v>94</v>
      </c>
      <c r="B23" t="s">
        <v>95</v>
      </c>
      <c r="C23">
        <v>835</v>
      </c>
    </row>
    <row r="24" spans="1:3">
      <c r="A24" t="s">
        <v>96</v>
      </c>
      <c r="B24" t="s">
        <v>97</v>
      </c>
      <c r="C24">
        <v>830</v>
      </c>
    </row>
    <row r="25" spans="1:3">
      <c r="A25" t="s">
        <v>98</v>
      </c>
      <c r="B25" t="s">
        <v>99</v>
      </c>
      <c r="C25">
        <v>825</v>
      </c>
    </row>
    <row r="26" spans="1:3">
      <c r="A26" t="s">
        <v>100</v>
      </c>
      <c r="B26" t="s">
        <v>101</v>
      </c>
      <c r="C26">
        <v>820</v>
      </c>
    </row>
    <row r="27" spans="1:3">
      <c r="A27" t="s">
        <v>102</v>
      </c>
      <c r="B27" t="s">
        <v>103</v>
      </c>
      <c r="C27">
        <v>820</v>
      </c>
    </row>
    <row r="28" spans="1:3">
      <c r="A28" t="s">
        <v>42</v>
      </c>
      <c r="B28" t="s">
        <v>104</v>
      </c>
      <c r="C28">
        <v>930</v>
      </c>
    </row>
    <row r="29" spans="1:3">
      <c r="A29" t="s">
        <v>105</v>
      </c>
      <c r="B29" t="s">
        <v>106</v>
      </c>
      <c r="C29">
        <v>820</v>
      </c>
    </row>
    <row r="30" spans="1:3">
      <c r="A30" t="s">
        <v>107</v>
      </c>
      <c r="B30" t="s">
        <v>108</v>
      </c>
      <c r="C30">
        <v>825</v>
      </c>
    </row>
    <row r="31" spans="1:3">
      <c r="A31" t="s">
        <v>387</v>
      </c>
      <c r="B31" t="s">
        <v>109</v>
      </c>
      <c r="C31">
        <v>815</v>
      </c>
    </row>
    <row r="32" spans="1:3">
      <c r="A32" t="s">
        <v>110</v>
      </c>
      <c r="B32" t="s">
        <v>111</v>
      </c>
      <c r="C32">
        <v>815</v>
      </c>
    </row>
    <row r="33" spans="1:3">
      <c r="A33" t="s">
        <v>112</v>
      </c>
      <c r="B33" t="s">
        <v>113</v>
      </c>
      <c r="C33">
        <v>815</v>
      </c>
    </row>
    <row r="34" spans="1:3">
      <c r="A34" t="s">
        <v>114</v>
      </c>
      <c r="B34" t="s">
        <v>115</v>
      </c>
      <c r="C34">
        <v>860</v>
      </c>
    </row>
    <row r="35" spans="1:3">
      <c r="A35" t="s">
        <v>116</v>
      </c>
      <c r="B35" t="s">
        <v>117</v>
      </c>
      <c r="C35">
        <v>790</v>
      </c>
    </row>
    <row r="36" spans="1:3">
      <c r="A36" t="s">
        <v>118</v>
      </c>
      <c r="B36" t="s">
        <v>119</v>
      </c>
      <c r="C36">
        <v>785</v>
      </c>
    </row>
    <row r="37" spans="1:3">
      <c r="A37" t="s">
        <v>120</v>
      </c>
      <c r="B37" t="s">
        <v>121</v>
      </c>
      <c r="C37">
        <v>770</v>
      </c>
    </row>
    <row r="38" spans="1:3">
      <c r="A38" t="s">
        <v>122</v>
      </c>
      <c r="B38" t="s">
        <v>123</v>
      </c>
      <c r="C38">
        <v>765</v>
      </c>
    </row>
    <row r="39" spans="1:3">
      <c r="A39" t="s">
        <v>124</v>
      </c>
      <c r="B39" t="s">
        <v>125</v>
      </c>
      <c r="C39">
        <v>760</v>
      </c>
    </row>
    <row r="40" spans="1:3">
      <c r="A40" t="s">
        <v>126</v>
      </c>
      <c r="B40" t="s">
        <v>127</v>
      </c>
      <c r="C40">
        <v>750</v>
      </c>
    </row>
    <row r="41" spans="1:3">
      <c r="A41" t="s">
        <v>128</v>
      </c>
      <c r="B41" t="s">
        <v>129</v>
      </c>
      <c r="C41">
        <v>750</v>
      </c>
    </row>
    <row r="42" spans="1:3">
      <c r="A42" t="s">
        <v>130</v>
      </c>
      <c r="B42" t="s">
        <v>131</v>
      </c>
      <c r="C42">
        <v>745</v>
      </c>
    </row>
    <row r="43" spans="1:3">
      <c r="A43" t="s">
        <v>132</v>
      </c>
      <c r="B43" t="s">
        <v>133</v>
      </c>
      <c r="C43">
        <v>745</v>
      </c>
    </row>
    <row r="44" spans="1:3">
      <c r="A44" t="s">
        <v>134</v>
      </c>
      <c r="B44" t="s">
        <v>135</v>
      </c>
      <c r="C44">
        <v>740</v>
      </c>
    </row>
    <row r="45" spans="1:3">
      <c r="A45" t="s">
        <v>136</v>
      </c>
      <c r="B45" t="s">
        <v>137</v>
      </c>
      <c r="C45">
        <v>740</v>
      </c>
    </row>
    <row r="46" spans="1:3">
      <c r="A46" t="s">
        <v>138</v>
      </c>
      <c r="B46" t="s">
        <v>139</v>
      </c>
      <c r="C46">
        <v>740</v>
      </c>
    </row>
    <row r="47" spans="1:3">
      <c r="A47" t="s">
        <v>140</v>
      </c>
      <c r="B47" t="s">
        <v>141</v>
      </c>
      <c r="C47">
        <v>750</v>
      </c>
    </row>
    <row r="48" spans="1:3">
      <c r="A48" t="s">
        <v>142</v>
      </c>
      <c r="B48" t="s">
        <v>143</v>
      </c>
      <c r="C48">
        <v>760</v>
      </c>
    </row>
    <row r="49" spans="1:3">
      <c r="A49" t="s">
        <v>144</v>
      </c>
      <c r="B49" t="s">
        <v>145</v>
      </c>
      <c r="C49">
        <v>745</v>
      </c>
    </row>
    <row r="50" spans="1:3">
      <c r="A50" t="s">
        <v>36</v>
      </c>
      <c r="B50" t="s">
        <v>146</v>
      </c>
      <c r="C50">
        <v>735</v>
      </c>
    </row>
    <row r="51" spans="1:3">
      <c r="A51" t="s">
        <v>147</v>
      </c>
      <c r="B51" t="s">
        <v>148</v>
      </c>
      <c r="C51">
        <v>735</v>
      </c>
    </row>
    <row r="52" spans="1:3">
      <c r="A52" t="s">
        <v>149</v>
      </c>
      <c r="B52" t="s">
        <v>150</v>
      </c>
      <c r="C52">
        <v>760</v>
      </c>
    </row>
    <row r="53" spans="1:3">
      <c r="A53" t="s">
        <v>151</v>
      </c>
      <c r="B53" t="s">
        <v>152</v>
      </c>
      <c r="C53">
        <v>735</v>
      </c>
    </row>
    <row r="54" spans="1:3">
      <c r="A54" t="s">
        <v>153</v>
      </c>
      <c r="B54" t="s">
        <v>154</v>
      </c>
      <c r="C54">
        <v>730</v>
      </c>
    </row>
    <row r="55" spans="1:3">
      <c r="A55" t="s">
        <v>155</v>
      </c>
      <c r="B55" t="s">
        <v>156</v>
      </c>
      <c r="C55">
        <v>730</v>
      </c>
    </row>
    <row r="56" spans="1:3">
      <c r="A56" t="s">
        <v>157</v>
      </c>
      <c r="B56" t="s">
        <v>158</v>
      </c>
      <c r="C56">
        <v>730</v>
      </c>
    </row>
    <row r="57" spans="1:3">
      <c r="A57" t="s">
        <v>159</v>
      </c>
      <c r="B57" t="s">
        <v>160</v>
      </c>
      <c r="C57">
        <v>730</v>
      </c>
    </row>
    <row r="58" spans="1:3">
      <c r="A58" t="s">
        <v>40</v>
      </c>
      <c r="B58" t="s">
        <v>161</v>
      </c>
      <c r="C58">
        <v>725</v>
      </c>
    </row>
    <row r="59" spans="1:3">
      <c r="A59" t="s">
        <v>162</v>
      </c>
      <c r="B59" t="s">
        <v>163</v>
      </c>
      <c r="C59">
        <v>720</v>
      </c>
    </row>
    <row r="60" spans="1:3">
      <c r="A60" t="s">
        <v>164</v>
      </c>
      <c r="B60" t="s">
        <v>165</v>
      </c>
      <c r="C60">
        <v>720</v>
      </c>
    </row>
    <row r="61" spans="1:3">
      <c r="A61" t="s">
        <v>166</v>
      </c>
      <c r="B61" t="s">
        <v>167</v>
      </c>
      <c r="C61">
        <v>715</v>
      </c>
    </row>
    <row r="62" spans="1:3">
      <c r="A62" t="s">
        <v>168</v>
      </c>
      <c r="B62" t="s">
        <v>169</v>
      </c>
      <c r="C62">
        <v>715</v>
      </c>
    </row>
    <row r="63" spans="1:3">
      <c r="A63" t="s">
        <v>170</v>
      </c>
      <c r="B63" t="s">
        <v>171</v>
      </c>
      <c r="C63">
        <v>715</v>
      </c>
    </row>
    <row r="64" spans="1:3">
      <c r="A64" t="s">
        <v>172</v>
      </c>
      <c r="B64" t="s">
        <v>173</v>
      </c>
      <c r="C64">
        <v>710</v>
      </c>
    </row>
    <row r="65" spans="1:3">
      <c r="A65" t="s">
        <v>174</v>
      </c>
      <c r="B65" t="s">
        <v>175</v>
      </c>
      <c r="C65">
        <v>710</v>
      </c>
    </row>
    <row r="66" spans="1:3">
      <c r="A66" t="s">
        <v>176</v>
      </c>
      <c r="B66" t="s">
        <v>177</v>
      </c>
      <c r="C66">
        <v>705</v>
      </c>
    </row>
    <row r="67" spans="1:3">
      <c r="A67" t="s">
        <v>178</v>
      </c>
      <c r="B67" t="s">
        <v>179</v>
      </c>
      <c r="C67">
        <v>700</v>
      </c>
    </row>
    <row r="68" spans="1:3">
      <c r="A68" t="s">
        <v>180</v>
      </c>
      <c r="B68" t="s">
        <v>181</v>
      </c>
      <c r="C68">
        <v>720</v>
      </c>
    </row>
    <row r="69" spans="1:3">
      <c r="A69" t="s">
        <v>182</v>
      </c>
      <c r="B69" t="s">
        <v>183</v>
      </c>
      <c r="C69">
        <v>695</v>
      </c>
    </row>
    <row r="70" spans="1:3">
      <c r="A70" t="s">
        <v>184</v>
      </c>
      <c r="B70" t="s">
        <v>185</v>
      </c>
      <c r="C70">
        <v>695</v>
      </c>
    </row>
    <row r="71" spans="1:3">
      <c r="A71" t="s">
        <v>186</v>
      </c>
      <c r="B71" t="s">
        <v>187</v>
      </c>
      <c r="C71">
        <v>770</v>
      </c>
    </row>
    <row r="72" spans="1:3">
      <c r="A72" t="s">
        <v>188</v>
      </c>
      <c r="B72" t="s">
        <v>189</v>
      </c>
      <c r="C72">
        <v>695</v>
      </c>
    </row>
    <row r="73" spans="1:3">
      <c r="A73" t="s">
        <v>190</v>
      </c>
      <c r="B73" t="s">
        <v>191</v>
      </c>
      <c r="C73">
        <v>690</v>
      </c>
    </row>
    <row r="74" spans="1:3">
      <c r="A74" t="s">
        <v>192</v>
      </c>
      <c r="B74" t="s">
        <v>193</v>
      </c>
      <c r="C74">
        <v>690</v>
      </c>
    </row>
    <row r="75" spans="1:3">
      <c r="A75" t="s">
        <v>194</v>
      </c>
      <c r="B75" t="s">
        <v>195</v>
      </c>
      <c r="C75">
        <v>685</v>
      </c>
    </row>
    <row r="76" spans="1:3">
      <c r="A76" t="s">
        <v>37</v>
      </c>
      <c r="B76" t="s">
        <v>196</v>
      </c>
      <c r="C76">
        <v>680</v>
      </c>
    </row>
    <row r="77" spans="1:3">
      <c r="A77" t="s">
        <v>197</v>
      </c>
      <c r="B77" t="s">
        <v>198</v>
      </c>
      <c r="C77">
        <v>680</v>
      </c>
    </row>
    <row r="78" spans="1:3">
      <c r="A78" t="s">
        <v>199</v>
      </c>
      <c r="B78" t="s">
        <v>200</v>
      </c>
      <c r="C78">
        <v>680</v>
      </c>
    </row>
    <row r="79" spans="1:3">
      <c r="A79" t="s">
        <v>201</v>
      </c>
      <c r="B79" t="s">
        <v>202</v>
      </c>
      <c r="C79">
        <v>680</v>
      </c>
    </row>
    <row r="80" spans="1:3">
      <c r="A80" t="s">
        <v>203</v>
      </c>
      <c r="B80" t="s">
        <v>204</v>
      </c>
      <c r="C80">
        <v>675</v>
      </c>
    </row>
    <row r="81" spans="1:3">
      <c r="A81" t="s">
        <v>205</v>
      </c>
      <c r="B81" t="s">
        <v>206</v>
      </c>
      <c r="C81">
        <v>675</v>
      </c>
    </row>
    <row r="82" spans="1:3">
      <c r="A82" t="s">
        <v>207</v>
      </c>
      <c r="B82" t="s">
        <v>208</v>
      </c>
      <c r="C82">
        <v>675</v>
      </c>
    </row>
    <row r="83" spans="1:3">
      <c r="A83" t="s">
        <v>209</v>
      </c>
      <c r="B83" t="s">
        <v>210</v>
      </c>
      <c r="C83">
        <v>670</v>
      </c>
    </row>
    <row r="84" spans="1:3">
      <c r="A84" t="s">
        <v>211</v>
      </c>
      <c r="B84" t="s">
        <v>212</v>
      </c>
      <c r="C84">
        <v>665</v>
      </c>
    </row>
    <row r="85" spans="1:3">
      <c r="A85" t="s">
        <v>213</v>
      </c>
      <c r="B85" t="s">
        <v>214</v>
      </c>
      <c r="C85">
        <v>660</v>
      </c>
    </row>
    <row r="86" spans="1:3">
      <c r="A86" t="s">
        <v>215</v>
      </c>
      <c r="B86" t="s">
        <v>216</v>
      </c>
      <c r="C86">
        <v>660</v>
      </c>
    </row>
    <row r="87" spans="1:3">
      <c r="A87" t="s">
        <v>217</v>
      </c>
      <c r="B87" t="s">
        <v>218</v>
      </c>
      <c r="C87">
        <v>660</v>
      </c>
    </row>
    <row r="88" spans="1:3">
      <c r="A88" t="s">
        <v>219</v>
      </c>
      <c r="B88" t="s">
        <v>220</v>
      </c>
      <c r="C88">
        <v>655</v>
      </c>
    </row>
    <row r="89" spans="1:3">
      <c r="A89" t="s">
        <v>221</v>
      </c>
      <c r="B89" t="s">
        <v>222</v>
      </c>
      <c r="C89">
        <v>655</v>
      </c>
    </row>
    <row r="90" spans="1:3">
      <c r="A90" t="s">
        <v>223</v>
      </c>
      <c r="B90" t="s">
        <v>224</v>
      </c>
      <c r="C90">
        <v>650</v>
      </c>
    </row>
    <row r="91" spans="1:3">
      <c r="A91" t="s">
        <v>225</v>
      </c>
      <c r="B91" t="s">
        <v>226</v>
      </c>
      <c r="C91">
        <v>650</v>
      </c>
    </row>
    <row r="92" spans="1:3">
      <c r="A92" t="s">
        <v>227</v>
      </c>
      <c r="B92" t="s">
        <v>228</v>
      </c>
      <c r="C92">
        <v>645</v>
      </c>
    </row>
    <row r="93" spans="1:3">
      <c r="A93" t="s">
        <v>229</v>
      </c>
      <c r="B93" t="s">
        <v>230</v>
      </c>
      <c r="C93">
        <v>645</v>
      </c>
    </row>
    <row r="94" spans="1:3">
      <c r="A94" t="s">
        <v>231</v>
      </c>
      <c r="B94" t="s">
        <v>232</v>
      </c>
      <c r="C94">
        <v>640</v>
      </c>
    </row>
    <row r="95" spans="1:3">
      <c r="A95" t="s">
        <v>233</v>
      </c>
      <c r="B95" t="s">
        <v>234</v>
      </c>
      <c r="C95">
        <v>635</v>
      </c>
    </row>
    <row r="96" spans="1:3">
      <c r="A96" t="s">
        <v>235</v>
      </c>
      <c r="B96" t="s">
        <v>236</v>
      </c>
      <c r="C96">
        <v>635</v>
      </c>
    </row>
    <row r="97" spans="1:3">
      <c r="A97" t="s">
        <v>237</v>
      </c>
      <c r="B97" t="s">
        <v>238</v>
      </c>
      <c r="C97">
        <v>630</v>
      </c>
    </row>
    <row r="98" spans="1:3">
      <c r="A98" t="s">
        <v>239</v>
      </c>
      <c r="B98" t="s">
        <v>240</v>
      </c>
      <c r="C98">
        <v>630</v>
      </c>
    </row>
    <row r="99" spans="1:3">
      <c r="A99" t="s">
        <v>241</v>
      </c>
      <c r="B99" t="s">
        <v>242</v>
      </c>
      <c r="C99">
        <v>625</v>
      </c>
    </row>
    <row r="100" spans="1:3">
      <c r="A100" t="s">
        <v>243</v>
      </c>
      <c r="B100" t="s">
        <v>244</v>
      </c>
      <c r="C100">
        <v>620</v>
      </c>
    </row>
    <row r="101" spans="1:3">
      <c r="A101" t="s">
        <v>245</v>
      </c>
      <c r="B101" t="s">
        <v>246</v>
      </c>
      <c r="C101">
        <v>620</v>
      </c>
    </row>
    <row r="102" spans="1:3">
      <c r="A102" t="s">
        <v>247</v>
      </c>
      <c r="B102" t="s">
        <v>248</v>
      </c>
      <c r="C102">
        <v>620</v>
      </c>
    </row>
    <row r="103" spans="1:3">
      <c r="A103" t="s">
        <v>249</v>
      </c>
      <c r="B103" t="s">
        <v>250</v>
      </c>
      <c r="C103">
        <v>620</v>
      </c>
    </row>
    <row r="104" spans="1:3">
      <c r="A104" t="s">
        <v>251</v>
      </c>
      <c r="B104" t="s">
        <v>252</v>
      </c>
      <c r="C104">
        <v>620</v>
      </c>
    </row>
    <row r="105" spans="1:3">
      <c r="A105" t="s">
        <v>253</v>
      </c>
      <c r="B105" t="s">
        <v>254</v>
      </c>
      <c r="C105">
        <v>615</v>
      </c>
    </row>
    <row r="106" spans="1:3">
      <c r="A106" t="s">
        <v>255</v>
      </c>
      <c r="B106" t="s">
        <v>256</v>
      </c>
      <c r="C106">
        <v>610</v>
      </c>
    </row>
    <row r="107" spans="1:3">
      <c r="A107" t="s">
        <v>257</v>
      </c>
      <c r="B107" t="s">
        <v>258</v>
      </c>
      <c r="C107">
        <v>605</v>
      </c>
    </row>
    <row r="108" spans="1:3">
      <c r="A108" t="s">
        <v>259</v>
      </c>
      <c r="B108" t="s">
        <v>260</v>
      </c>
      <c r="C108">
        <v>605</v>
      </c>
    </row>
    <row r="109" spans="1:3">
      <c r="A109" t="s">
        <v>261</v>
      </c>
      <c r="B109" t="s">
        <v>262</v>
      </c>
      <c r="C109">
        <v>600</v>
      </c>
    </row>
    <row r="110" spans="1:3">
      <c r="A110" t="s">
        <v>263</v>
      </c>
      <c r="B110" t="s">
        <v>264</v>
      </c>
      <c r="C110">
        <v>600</v>
      </c>
    </row>
    <row r="111" spans="1:3">
      <c r="A111" t="s">
        <v>265</v>
      </c>
      <c r="B111" t="s">
        <v>266</v>
      </c>
      <c r="C111">
        <v>595</v>
      </c>
    </row>
    <row r="112" spans="1:3">
      <c r="A112" t="s">
        <v>267</v>
      </c>
      <c r="B112" t="s">
        <v>268</v>
      </c>
      <c r="C112">
        <v>595</v>
      </c>
    </row>
    <row r="113" spans="1:3">
      <c r="A113" t="s">
        <v>269</v>
      </c>
      <c r="B113" t="s">
        <v>270</v>
      </c>
      <c r="C113">
        <v>595</v>
      </c>
    </row>
    <row r="114" spans="1:3">
      <c r="A114" t="s">
        <v>271</v>
      </c>
      <c r="B114" t="s">
        <v>272</v>
      </c>
      <c r="C114">
        <v>590</v>
      </c>
    </row>
    <row r="115" spans="1:3">
      <c r="A115" t="s">
        <v>273</v>
      </c>
      <c r="B115" t="s">
        <v>274</v>
      </c>
      <c r="C115">
        <v>585</v>
      </c>
    </row>
    <row r="116" spans="1:3">
      <c r="A116" t="s">
        <v>275</v>
      </c>
      <c r="B116" t="s">
        <v>276</v>
      </c>
      <c r="C116">
        <v>585</v>
      </c>
    </row>
    <row r="117" spans="1:3">
      <c r="A117" t="s">
        <v>277</v>
      </c>
      <c r="B117" t="s">
        <v>278</v>
      </c>
      <c r="C117">
        <v>585</v>
      </c>
    </row>
    <row r="118" spans="1:3">
      <c r="A118" t="s">
        <v>279</v>
      </c>
      <c r="B118" t="s">
        <v>280</v>
      </c>
      <c r="C118">
        <v>585</v>
      </c>
    </row>
    <row r="119" spans="1:3">
      <c r="A119" t="s">
        <v>281</v>
      </c>
      <c r="B119" t="s">
        <v>282</v>
      </c>
      <c r="C119">
        <v>585</v>
      </c>
    </row>
    <row r="120" spans="1:3">
      <c r="A120" t="s">
        <v>283</v>
      </c>
      <c r="B120" t="s">
        <v>284</v>
      </c>
      <c r="C120">
        <v>585</v>
      </c>
    </row>
    <row r="121" spans="1:3">
      <c r="A121" t="s">
        <v>285</v>
      </c>
      <c r="B121" t="s">
        <v>286</v>
      </c>
      <c r="C121">
        <v>580</v>
      </c>
    </row>
    <row r="122" spans="1:3">
      <c r="A122" t="s">
        <v>287</v>
      </c>
      <c r="B122" t="s">
        <v>288</v>
      </c>
      <c r="C122">
        <v>580</v>
      </c>
    </row>
    <row r="123" spans="1:3">
      <c r="A123" t="s">
        <v>289</v>
      </c>
      <c r="B123" t="s">
        <v>290</v>
      </c>
      <c r="C123">
        <v>580</v>
      </c>
    </row>
    <row r="124" spans="1:3">
      <c r="A124" t="s">
        <v>291</v>
      </c>
      <c r="B124" t="s">
        <v>292</v>
      </c>
      <c r="C124">
        <v>575</v>
      </c>
    </row>
    <row r="125" spans="1:3">
      <c r="A125" t="s">
        <v>293</v>
      </c>
      <c r="B125" t="s">
        <v>294</v>
      </c>
      <c r="C125">
        <v>575</v>
      </c>
    </row>
    <row r="126" spans="1:3">
      <c r="A126" t="s">
        <v>38</v>
      </c>
      <c r="B126" t="s">
        <v>295</v>
      </c>
      <c r="C126">
        <v>570</v>
      </c>
    </row>
    <row r="127" spans="1:3">
      <c r="A127" t="s">
        <v>296</v>
      </c>
      <c r="B127" t="s">
        <v>297</v>
      </c>
      <c r="C127">
        <v>560</v>
      </c>
    </row>
    <row r="128" spans="1:3">
      <c r="A128" t="s">
        <v>298</v>
      </c>
      <c r="B128" t="s">
        <v>299</v>
      </c>
      <c r="C128">
        <v>555</v>
      </c>
    </row>
    <row r="129" spans="1:3">
      <c r="A129" t="s">
        <v>300</v>
      </c>
      <c r="B129" t="s">
        <v>301</v>
      </c>
      <c r="C129">
        <v>555</v>
      </c>
    </row>
    <row r="130" spans="1:3">
      <c r="A130" t="s">
        <v>302</v>
      </c>
      <c r="B130" t="s">
        <v>303</v>
      </c>
      <c r="C130">
        <v>555</v>
      </c>
    </row>
    <row r="131" spans="1:3">
      <c r="A131" t="s">
        <v>304</v>
      </c>
      <c r="B131" t="s">
        <v>305</v>
      </c>
      <c r="C131">
        <v>550</v>
      </c>
    </row>
    <row r="132" spans="1:3">
      <c r="A132" t="s">
        <v>306</v>
      </c>
      <c r="B132" t="s">
        <v>307</v>
      </c>
      <c r="C132">
        <v>550</v>
      </c>
    </row>
    <row r="133" spans="1:3">
      <c r="A133" t="s">
        <v>308</v>
      </c>
      <c r="B133" t="s">
        <v>309</v>
      </c>
      <c r="C133">
        <v>545</v>
      </c>
    </row>
    <row r="134" spans="1:3">
      <c r="A134" t="s">
        <v>310</v>
      </c>
      <c r="B134" t="s">
        <v>311</v>
      </c>
      <c r="C134">
        <v>540</v>
      </c>
    </row>
    <row r="135" spans="1:3">
      <c r="A135" t="s">
        <v>312</v>
      </c>
      <c r="B135" t="s">
        <v>313</v>
      </c>
      <c r="C135">
        <v>535</v>
      </c>
    </row>
    <row r="136" spans="1:3">
      <c r="A136" t="s">
        <v>41</v>
      </c>
      <c r="B136" t="s">
        <v>314</v>
      </c>
      <c r="C136">
        <v>535</v>
      </c>
    </row>
    <row r="137" spans="1:3">
      <c r="A137" t="s">
        <v>315</v>
      </c>
      <c r="B137" t="s">
        <v>316</v>
      </c>
      <c r="C137">
        <v>530</v>
      </c>
    </row>
    <row r="138" spans="1:3">
      <c r="A138" t="s">
        <v>317</v>
      </c>
      <c r="B138" t="s">
        <v>318</v>
      </c>
      <c r="C138">
        <v>525</v>
      </c>
    </row>
    <row r="139" spans="1:3">
      <c r="A139" t="s">
        <v>319</v>
      </c>
      <c r="B139" t="s">
        <v>320</v>
      </c>
      <c r="C139">
        <v>520</v>
      </c>
    </row>
    <row r="140" spans="1:3">
      <c r="A140" t="s">
        <v>321</v>
      </c>
      <c r="B140" t="s">
        <v>322</v>
      </c>
      <c r="C140">
        <v>515</v>
      </c>
    </row>
    <row r="141" spans="1:3">
      <c r="A141" t="s">
        <v>323</v>
      </c>
      <c r="B141" t="s">
        <v>324</v>
      </c>
      <c r="C141">
        <v>515</v>
      </c>
    </row>
    <row r="142" spans="1:3">
      <c r="A142" t="s">
        <v>325</v>
      </c>
      <c r="B142" t="s">
        <v>326</v>
      </c>
      <c r="C142">
        <v>510</v>
      </c>
    </row>
    <row r="143" spans="1:3">
      <c r="A143" t="s">
        <v>327</v>
      </c>
      <c r="B143" t="s">
        <v>328</v>
      </c>
      <c r="C143">
        <v>530</v>
      </c>
    </row>
    <row r="144" spans="1:3">
      <c r="A144" t="s">
        <v>329</v>
      </c>
      <c r="B144" t="s">
        <v>330</v>
      </c>
      <c r="C144">
        <v>500</v>
      </c>
    </row>
    <row r="145" spans="1:3">
      <c r="A145" t="s">
        <v>331</v>
      </c>
      <c r="B145" t="s">
        <v>332</v>
      </c>
      <c r="C145">
        <v>500</v>
      </c>
    </row>
    <row r="146" spans="1:3">
      <c r="A146" t="s">
        <v>39</v>
      </c>
      <c r="B146" t="s">
        <v>333</v>
      </c>
      <c r="C146">
        <v>495</v>
      </c>
    </row>
    <row r="147" spans="1:3">
      <c r="A147" t="s">
        <v>334</v>
      </c>
      <c r="B147" t="s">
        <v>335</v>
      </c>
      <c r="C147">
        <v>490</v>
      </c>
    </row>
    <row r="148" spans="1:3">
      <c r="A148" t="s">
        <v>336</v>
      </c>
      <c r="B148" t="s">
        <v>337</v>
      </c>
      <c r="C148">
        <v>480</v>
      </c>
    </row>
    <row r="149" spans="1:3">
      <c r="A149" t="s">
        <v>338</v>
      </c>
      <c r="B149" t="s">
        <v>339</v>
      </c>
      <c r="C149">
        <v>480</v>
      </c>
    </row>
    <row r="150" spans="1:3">
      <c r="A150" t="s">
        <v>340</v>
      </c>
      <c r="B150" t="s">
        <v>341</v>
      </c>
      <c r="C150">
        <v>480</v>
      </c>
    </row>
    <row r="151" spans="1:3">
      <c r="A151" t="s">
        <v>342</v>
      </c>
      <c r="B151" t="s">
        <v>343</v>
      </c>
      <c r="C151">
        <v>465</v>
      </c>
    </row>
    <row r="152" spans="1:3">
      <c r="A152" t="s">
        <v>344</v>
      </c>
      <c r="B152" t="s">
        <v>345</v>
      </c>
      <c r="C152">
        <v>455</v>
      </c>
    </row>
    <row r="153" spans="1:3">
      <c r="A153" t="s">
        <v>346</v>
      </c>
      <c r="B153" t="s">
        <v>347</v>
      </c>
      <c r="C153">
        <v>445</v>
      </c>
    </row>
    <row r="154" spans="1:3">
      <c r="A154" t="s">
        <v>348</v>
      </c>
      <c r="B154" t="s">
        <v>349</v>
      </c>
      <c r="C154">
        <v>425</v>
      </c>
    </row>
    <row r="155" spans="1:3">
      <c r="A155" t="s">
        <v>350</v>
      </c>
      <c r="B155" t="s">
        <v>351</v>
      </c>
      <c r="C155">
        <v>425</v>
      </c>
    </row>
    <row r="156" spans="1:3">
      <c r="A156" t="s">
        <v>352</v>
      </c>
      <c r="B156" t="s">
        <v>353</v>
      </c>
      <c r="C156">
        <v>415</v>
      </c>
    </row>
    <row r="157" spans="1:3">
      <c r="A157" t="s">
        <v>354</v>
      </c>
      <c r="B157" t="s">
        <v>355</v>
      </c>
      <c r="C157">
        <v>415</v>
      </c>
    </row>
    <row r="158" spans="1:3">
      <c r="A158" t="s">
        <v>386</v>
      </c>
      <c r="B158" t="s">
        <v>356</v>
      </c>
      <c r="C158">
        <v>415</v>
      </c>
    </row>
    <row r="159" spans="1:3">
      <c r="A159" t="s">
        <v>357</v>
      </c>
      <c r="B159" t="s">
        <v>358</v>
      </c>
      <c r="C159">
        <v>405</v>
      </c>
    </row>
    <row r="160" spans="1:3">
      <c r="A160" t="s">
        <v>359</v>
      </c>
      <c r="B160" t="s">
        <v>360</v>
      </c>
      <c r="C160">
        <v>405</v>
      </c>
    </row>
    <row r="161" spans="1:3">
      <c r="A161" t="s">
        <v>361</v>
      </c>
      <c r="B161" t="s">
        <v>362</v>
      </c>
      <c r="C161">
        <v>400</v>
      </c>
    </row>
    <row r="162" spans="1:3">
      <c r="A162" t="s">
        <v>363</v>
      </c>
      <c r="B162" t="s">
        <v>364</v>
      </c>
      <c r="C162">
        <v>400</v>
      </c>
    </row>
    <row r="163" spans="1:3">
      <c r="A163" t="s">
        <v>365</v>
      </c>
      <c r="B163" t="s">
        <v>366</v>
      </c>
      <c r="C163">
        <v>395</v>
      </c>
    </row>
    <row r="164" spans="1:3">
      <c r="A164" t="s">
        <v>367</v>
      </c>
      <c r="B164" t="s">
        <v>368</v>
      </c>
      <c r="C164">
        <v>395</v>
      </c>
    </row>
    <row r="165" spans="1:3">
      <c r="A165" t="s">
        <v>369</v>
      </c>
      <c r="B165" t="s">
        <v>370</v>
      </c>
      <c r="C165">
        <v>395</v>
      </c>
    </row>
    <row r="166" spans="1:3">
      <c r="A166" t="s">
        <v>371</v>
      </c>
      <c r="B166" t="s">
        <v>372</v>
      </c>
      <c r="C166">
        <v>390</v>
      </c>
    </row>
    <row r="167" spans="1:3">
      <c r="A167" t="s">
        <v>373</v>
      </c>
      <c r="B167" t="s">
        <v>374</v>
      </c>
      <c r="C167">
        <v>340</v>
      </c>
    </row>
    <row r="168" spans="1:3">
      <c r="A168" t="s">
        <v>375</v>
      </c>
      <c r="B168" t="s">
        <v>376</v>
      </c>
      <c r="C168">
        <v>335</v>
      </c>
    </row>
    <row r="169" spans="1:3">
      <c r="A169" t="s">
        <v>377</v>
      </c>
      <c r="B169" t="s">
        <v>378</v>
      </c>
      <c r="C169">
        <v>245</v>
      </c>
    </row>
    <row r="170" spans="1:3">
      <c r="A170" t="s">
        <v>379</v>
      </c>
      <c r="B170" t="s">
        <v>380</v>
      </c>
      <c r="C170">
        <v>750</v>
      </c>
    </row>
    <row r="171" spans="1:3">
      <c r="A171" t="s">
        <v>381</v>
      </c>
      <c r="B171" t="s">
        <v>382</v>
      </c>
      <c r="C171">
        <v>800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申込フォーマット①</vt:lpstr>
      <vt:lpstr>Sheet2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みとよそろばん教室 壷井英貴</cp:lastModifiedBy>
  <dcterms:created xsi:type="dcterms:W3CDTF">2019-08-24T02:15:17Z</dcterms:created>
  <dcterms:modified xsi:type="dcterms:W3CDTF">2025-11-07T04:55:57Z</dcterms:modified>
</cp:coreProperties>
</file>